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390" tabRatio="818"/>
  </bookViews>
  <sheets>
    <sheet name="세입세출총괄표" sheetId="21" r:id="rId1"/>
  </sheets>
  <definedNames>
    <definedName name="_xlnm.Print_Area" localSheetId="0">세입세출총괄표!$A$1:$N$78</definedName>
  </definedNames>
  <calcPr calcId="144525"/>
</workbook>
</file>

<file path=xl/calcChain.xml><?xml version="1.0" encoding="utf-8"?>
<calcChain xmlns="http://schemas.openxmlformats.org/spreadsheetml/2006/main">
  <c r="L30" i="21" l="1"/>
  <c r="L29" i="21" s="1"/>
  <c r="M63" i="21"/>
  <c r="L63" i="21"/>
  <c r="M62" i="21"/>
  <c r="L61" i="21"/>
  <c r="M61" i="21" s="1"/>
  <c r="M60" i="21"/>
  <c r="N60" i="21" s="1"/>
  <c r="L59" i="21"/>
  <c r="M59" i="21" s="1"/>
  <c r="N59" i="21" s="1"/>
  <c r="M58" i="21"/>
  <c r="N58" i="21" s="1"/>
  <c r="L57" i="21"/>
  <c r="M57" i="21" s="1"/>
  <c r="N57" i="21" s="1"/>
  <c r="M56" i="21"/>
  <c r="N56" i="21" s="1"/>
  <c r="L55" i="21"/>
  <c r="M55" i="21" s="1"/>
  <c r="N55" i="21" s="1"/>
  <c r="M54" i="21"/>
  <c r="N54" i="21" s="1"/>
  <c r="M53" i="21"/>
  <c r="N53" i="21" s="1"/>
  <c r="M52" i="21"/>
  <c r="N52" i="21" s="1"/>
  <c r="M51" i="21"/>
  <c r="N51" i="21" s="1"/>
  <c r="M50" i="21"/>
  <c r="N50" i="21" s="1"/>
  <c r="M49" i="21"/>
  <c r="N49" i="21" s="1"/>
  <c r="M48" i="21"/>
  <c r="N48" i="21" s="1"/>
  <c r="L48" i="21"/>
  <c r="M47" i="21"/>
  <c r="N47" i="21" s="1"/>
  <c r="M46" i="21"/>
  <c r="N46" i="21" s="1"/>
  <c r="M45" i="21"/>
  <c r="N45" i="21" s="1"/>
  <c r="F35" i="21"/>
  <c r="F34" i="21"/>
  <c r="M29" i="21" l="1"/>
  <c r="N29" i="21" s="1"/>
  <c r="M30" i="21"/>
  <c r="L6" i="21"/>
  <c r="L26" i="21"/>
  <c r="M67" i="21"/>
  <c r="M64" i="21" l="1"/>
  <c r="M28" i="21"/>
  <c r="M31" i="21"/>
  <c r="N31" i="21" s="1"/>
  <c r="M32" i="21"/>
  <c r="N32" i="21" s="1"/>
  <c r="M33" i="21"/>
  <c r="N33" i="21" s="1"/>
  <c r="E53" i="21"/>
  <c r="E61" i="21"/>
  <c r="E60" i="21" s="1"/>
  <c r="F33" i="21"/>
  <c r="G33" i="21" s="1"/>
  <c r="N64" i="21" l="1"/>
  <c r="N30" i="21"/>
  <c r="E37" i="21" l="1"/>
  <c r="E8" i="21" l="1"/>
  <c r="F46" i="21"/>
  <c r="F48" i="21"/>
  <c r="G48" i="21" s="1"/>
  <c r="F49" i="21"/>
  <c r="G49" i="21" s="1"/>
  <c r="F50" i="21"/>
  <c r="G50" i="21" s="1"/>
  <c r="F51" i="21"/>
  <c r="G51" i="21" s="1"/>
  <c r="F52" i="21"/>
  <c r="G52" i="21" s="1"/>
  <c r="F53" i="21"/>
  <c r="G53" i="21" s="1"/>
  <c r="F54" i="21"/>
  <c r="F45" i="21"/>
  <c r="G45" i="21" s="1"/>
  <c r="F39" i="21"/>
  <c r="G39" i="21" s="1"/>
  <c r="F32" i="21"/>
  <c r="G32" i="21" s="1"/>
  <c r="F37" i="21"/>
  <c r="G37" i="21" s="1"/>
  <c r="F38" i="21"/>
  <c r="G38" i="21" s="1"/>
  <c r="E47" i="21"/>
  <c r="E36" i="21" s="1"/>
  <c r="E11" i="21"/>
  <c r="L70" i="21"/>
  <c r="L68" i="21"/>
  <c r="F63" i="21"/>
  <c r="G63" i="21" s="1"/>
  <c r="F62" i="21"/>
  <c r="G62" i="21" s="1"/>
  <c r="F61" i="21"/>
  <c r="G61" i="21" s="1"/>
  <c r="F60" i="21"/>
  <c r="G60" i="21" s="1"/>
  <c r="F59" i="21"/>
  <c r="G59" i="21" s="1"/>
  <c r="F58" i="21"/>
  <c r="G58" i="21" s="1"/>
  <c r="F57" i="21"/>
  <c r="G57" i="21" s="1"/>
  <c r="F56" i="21"/>
  <c r="F55" i="21"/>
  <c r="G54" i="21"/>
  <c r="G46" i="21"/>
  <c r="F26" i="21"/>
  <c r="G26" i="21" s="1"/>
  <c r="F27" i="21"/>
  <c r="G27" i="21" s="1"/>
  <c r="M27" i="21"/>
  <c r="N27" i="21" s="1"/>
  <c r="F28" i="21"/>
  <c r="G28" i="21" s="1"/>
  <c r="F29" i="21"/>
  <c r="G29" i="21" s="1"/>
  <c r="F30" i="21"/>
  <c r="G30" i="21" s="1"/>
  <c r="F31" i="21"/>
  <c r="G31" i="21" s="1"/>
  <c r="L19" i="21"/>
  <c r="L16" i="21"/>
  <c r="L8" i="21"/>
  <c r="F24" i="21"/>
  <c r="G24" i="21" s="1"/>
  <c r="F25" i="21"/>
  <c r="G25" i="21" s="1"/>
  <c r="F47" i="21" l="1"/>
  <c r="G47" i="21" s="1"/>
  <c r="F36" i="21"/>
  <c r="G36" i="21" s="1"/>
  <c r="L7" i="21"/>
  <c r="E7" i="21"/>
  <c r="E6" i="21" s="1"/>
  <c r="M26" i="21"/>
  <c r="N26" i="21" s="1"/>
  <c r="M72" i="21" l="1"/>
  <c r="N72" i="21" s="1"/>
  <c r="M71" i="21"/>
  <c r="N71" i="21" s="1"/>
  <c r="M70" i="21"/>
  <c r="N70" i="21" s="1"/>
  <c r="M69" i="21"/>
  <c r="N69" i="21" s="1"/>
  <c r="M68" i="21"/>
  <c r="N68" i="21" s="1"/>
  <c r="M66" i="21"/>
  <c r="N66" i="21" s="1"/>
  <c r="M65" i="21"/>
  <c r="N63" i="21" s="1"/>
  <c r="N65" i="21" l="1"/>
  <c r="M8" i="21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9" i="21" l="1"/>
  <c r="G9" i="21" s="1"/>
  <c r="F10" i="21"/>
  <c r="G10" i="21" s="1"/>
  <c r="F12" i="21"/>
  <c r="G12" i="21" s="1"/>
  <c r="F13" i="21"/>
  <c r="G13" i="21" s="1"/>
  <c r="F14" i="21"/>
  <c r="G14" i="21" s="1"/>
  <c r="F15" i="21"/>
  <c r="G15" i="21" s="1"/>
  <c r="F16" i="21"/>
  <c r="G16" i="21" s="1"/>
  <c r="M25" i="21"/>
  <c r="N25" i="21" s="1"/>
  <c r="M24" i="21"/>
  <c r="N24" i="21" s="1"/>
  <c r="M23" i="21"/>
  <c r="N23" i="21" s="1"/>
  <c r="M22" i="21"/>
  <c r="N22" i="21" s="1"/>
  <c r="M21" i="21"/>
  <c r="N21" i="21" s="1"/>
  <c r="M20" i="21"/>
  <c r="N20" i="21" s="1"/>
  <c r="F8" i="21" l="1"/>
  <c r="G8" i="21" s="1"/>
  <c r="F11" i="21" l="1"/>
  <c r="G11" i="21" s="1"/>
  <c r="M15" i="21" l="1"/>
  <c r="N15" i="21" s="1"/>
  <c r="M16" i="21"/>
  <c r="N16" i="21" s="1"/>
  <c r="M18" i="21"/>
  <c r="N18" i="21" s="1"/>
  <c r="M17" i="21"/>
  <c r="N17" i="21" s="1"/>
  <c r="M14" i="21"/>
  <c r="N14" i="21" s="1"/>
  <c r="M13" i="21"/>
  <c r="N13" i="21" s="1"/>
  <c r="M12" i="21"/>
  <c r="N12" i="21" s="1"/>
  <c r="M11" i="21"/>
  <c r="N11" i="21" s="1"/>
  <c r="M10" i="21"/>
  <c r="N10" i="21" s="1"/>
  <c r="M9" i="21"/>
  <c r="N9" i="21" s="1"/>
  <c r="N8" i="21" l="1"/>
  <c r="M19" i="21"/>
  <c r="N19" i="21" s="1"/>
  <c r="M7" i="21" l="1"/>
  <c r="N7" i="21" s="1"/>
  <c r="M6" i="21"/>
  <c r="N6" i="21" s="1"/>
  <c r="F7" i="21"/>
  <c r="G7" i="21" s="1"/>
  <c r="F6" i="21"/>
  <c r="G6" i="21" s="1"/>
</calcChain>
</file>

<file path=xl/sharedStrings.xml><?xml version="1.0" encoding="utf-8"?>
<sst xmlns="http://schemas.openxmlformats.org/spreadsheetml/2006/main" count="212" uniqueCount="145">
  <si>
    <t>관</t>
  </si>
  <si>
    <t>항</t>
  </si>
  <si>
    <t>목</t>
  </si>
  <si>
    <t>보조금수입</t>
  </si>
  <si>
    <t>사무비</t>
  </si>
  <si>
    <t>인건비</t>
  </si>
  <si>
    <t>세 입</t>
  </si>
  <si>
    <t>세 출</t>
  </si>
  <si>
    <t>과 목</t>
  </si>
  <si>
    <t>%</t>
  </si>
  <si>
    <t>소계</t>
  </si>
  <si>
    <t>세입총액</t>
  </si>
  <si>
    <t>(B-A)</t>
  </si>
  <si>
    <t>(단위:원)</t>
    <phoneticPr fontId="2" type="noConversion"/>
  </si>
  <si>
    <t>증감</t>
    <phoneticPr fontId="2" type="noConversion"/>
  </si>
  <si>
    <t>총괄2-1</t>
    <phoneticPr fontId="2" type="noConversion"/>
  </si>
  <si>
    <t>합계</t>
  </si>
  <si>
    <t>둘레도시락</t>
  </si>
  <si>
    <t>공공요금</t>
  </si>
  <si>
    <t>갈맷길이야기</t>
  </si>
  <si>
    <t>반짝이는도슨트</t>
  </si>
  <si>
    <t>익사이팅동화구연</t>
  </si>
  <si>
    <t>반짝이는도슨트</t>
    <phoneticPr fontId="2" type="noConversion"/>
  </si>
  <si>
    <t>가족수당</t>
    <phoneticPr fontId="2" type="noConversion"/>
  </si>
  <si>
    <t>공익활동</t>
    <phoneticPr fontId="2" type="noConversion"/>
  </si>
  <si>
    <t>총괄2-2</t>
    <phoneticPr fontId="2" type="noConversion"/>
  </si>
  <si>
    <t>국내외관광안내단</t>
  </si>
  <si>
    <t>노노케어</t>
  </si>
  <si>
    <t>둘레도시락사업</t>
  </si>
  <si>
    <t>합계</t>
    <phoneticPr fontId="2" type="noConversion"/>
  </si>
  <si>
    <t>이월금</t>
  </si>
  <si>
    <t>잡수입</t>
  </si>
  <si>
    <t>학교급식도우미</t>
    <phoneticPr fontId="2" type="noConversion"/>
  </si>
  <si>
    <t>스쿨존지킴이</t>
    <phoneticPr fontId="2" type="noConversion"/>
  </si>
  <si>
    <t>급 여</t>
  </si>
  <si>
    <t>기관운영비</t>
  </si>
  <si>
    <t>회의비</t>
  </si>
  <si>
    <t>여비</t>
  </si>
  <si>
    <t>수용비 및 수수료</t>
  </si>
  <si>
    <t>제세공과금</t>
  </si>
  <si>
    <t>차량비</t>
  </si>
  <si>
    <t>다이나믹6070택배</t>
    <phoneticPr fontId="2" type="noConversion"/>
  </si>
  <si>
    <t>특화사업</t>
  </si>
  <si>
    <t>홍보사업</t>
  </si>
  <si>
    <t>연수사업</t>
  </si>
  <si>
    <t>일반사업비</t>
    <phoneticPr fontId="2" type="noConversion"/>
  </si>
  <si>
    <t>업무추진비</t>
    <phoneticPr fontId="2" type="noConversion"/>
  </si>
  <si>
    <t>운영비</t>
    <phoneticPr fontId="2" type="noConversion"/>
  </si>
  <si>
    <t>재산조성비</t>
    <phoneticPr fontId="2" type="noConversion"/>
  </si>
  <si>
    <t>사업비</t>
    <phoneticPr fontId="2" type="noConversion"/>
  </si>
  <si>
    <t>합계</t>
    <phoneticPr fontId="2" type="noConversion"/>
  </si>
  <si>
    <t>소계</t>
    <phoneticPr fontId="2" type="noConversion"/>
  </si>
  <si>
    <t>세출 총액</t>
    <phoneticPr fontId="2" type="noConversion"/>
  </si>
  <si>
    <t>효도휴가비</t>
    <phoneticPr fontId="2" type="noConversion"/>
  </si>
  <si>
    <t>보전수당</t>
    <phoneticPr fontId="2" type="noConversion"/>
  </si>
  <si>
    <t>퇴직적립금</t>
    <phoneticPr fontId="2" type="noConversion"/>
  </si>
  <si>
    <t>사회보험부담금</t>
    <phoneticPr fontId="2" type="noConversion"/>
  </si>
  <si>
    <t>기타후생경비</t>
    <phoneticPr fontId="2" type="noConversion"/>
  </si>
  <si>
    <t>소계</t>
    <phoneticPr fontId="2" type="noConversion"/>
  </si>
  <si>
    <t>기타운영비</t>
    <phoneticPr fontId="2" type="noConversion"/>
  </si>
  <si>
    <t>시설비</t>
    <phoneticPr fontId="2" type="noConversion"/>
  </si>
  <si>
    <t>시설장비유지비</t>
    <phoneticPr fontId="2" type="noConversion"/>
  </si>
  <si>
    <t>합계</t>
    <phoneticPr fontId="2" type="noConversion"/>
  </si>
  <si>
    <t>갈맷길이야기</t>
    <phoneticPr fontId="2" type="noConversion"/>
  </si>
  <si>
    <t>시장형</t>
    <phoneticPr fontId="2" type="noConversion"/>
  </si>
  <si>
    <t>사업관리비</t>
    <phoneticPr fontId="2" type="noConversion"/>
  </si>
  <si>
    <t>전담인력인건비</t>
    <phoneticPr fontId="2" type="noConversion"/>
  </si>
  <si>
    <t>예비비 
및 기타</t>
    <phoneticPr fontId="2" type="noConversion"/>
  </si>
  <si>
    <t>예비비</t>
    <phoneticPr fontId="2" type="noConversion"/>
  </si>
  <si>
    <t>반환금</t>
    <phoneticPr fontId="2" type="noConversion"/>
  </si>
  <si>
    <t>국내외관광안내단</t>
    <phoneticPr fontId="2" type="noConversion"/>
  </si>
  <si>
    <t>(특화사업)</t>
    <phoneticPr fontId="21" type="noConversion"/>
  </si>
  <si>
    <t>(인력파견형)</t>
    <phoneticPr fontId="21" type="noConversion"/>
  </si>
  <si>
    <t>행복UP공동작업장</t>
  </si>
  <si>
    <t>(서비스제공형)</t>
  </si>
  <si>
    <t>행복일자리드림</t>
    <phoneticPr fontId="21" type="noConversion"/>
  </si>
  <si>
    <t>도서관관리지원</t>
  </si>
  <si>
    <t>실버안전순찰대</t>
  </si>
  <si>
    <t>(사회서비스형)</t>
  </si>
  <si>
    <t>사회서비스</t>
  </si>
  <si>
    <t>둘레커피사업단</t>
    <phoneticPr fontId="21" type="noConversion"/>
  </si>
  <si>
    <t>(제조판매형)</t>
    <phoneticPr fontId="2" type="noConversion"/>
  </si>
  <si>
    <t>(공동작업형)</t>
    <phoneticPr fontId="21" type="noConversion"/>
  </si>
  <si>
    <t>(사회서비스)</t>
    <phoneticPr fontId="21" type="noConversion"/>
  </si>
  <si>
    <t>사회서비스</t>
    <phoneticPr fontId="21" type="noConversion"/>
  </si>
  <si>
    <t>2019년</t>
  </si>
  <si>
    <t>(B-A)</t>
    <phoneticPr fontId="15" type="noConversion"/>
  </si>
  <si>
    <t>등하원지원사업(2)</t>
    <phoneticPr fontId="2" type="noConversion"/>
  </si>
  <si>
    <t>보조금수입</t>
    <phoneticPr fontId="2" type="noConversion"/>
  </si>
  <si>
    <t>합계</t>
    <phoneticPr fontId="2" type="noConversion"/>
  </si>
  <si>
    <t>소계</t>
    <phoneticPr fontId="2" type="noConversion"/>
  </si>
  <si>
    <t>기관운영비</t>
    <phoneticPr fontId="2" type="noConversion"/>
  </si>
  <si>
    <t>전담인력인건비</t>
    <phoneticPr fontId="2" type="noConversion"/>
  </si>
  <si>
    <t>(공익활동)</t>
    <phoneticPr fontId="2" type="noConversion"/>
  </si>
  <si>
    <t>등하원지원사업</t>
    <phoneticPr fontId="2" type="noConversion"/>
  </si>
  <si>
    <t>관공서도우미</t>
    <phoneticPr fontId="2" type="noConversion"/>
  </si>
  <si>
    <t>국내외관광안내단(2)</t>
    <phoneticPr fontId="2" type="noConversion"/>
  </si>
  <si>
    <t>반짝이는도슨트(2)</t>
    <phoneticPr fontId="2" type="noConversion"/>
  </si>
  <si>
    <t>등하원지원사업(2)</t>
    <phoneticPr fontId="2" type="noConversion"/>
  </si>
  <si>
    <t>(제조판매형)</t>
    <phoneticPr fontId="2" type="noConversion"/>
  </si>
  <si>
    <t>둘레커피사업</t>
    <phoneticPr fontId="2" type="noConversion"/>
  </si>
  <si>
    <t>(공동작업형)</t>
    <phoneticPr fontId="2" type="noConversion"/>
  </si>
  <si>
    <t>학교급식도우미</t>
    <phoneticPr fontId="2" type="noConversion"/>
  </si>
  <si>
    <t>스쿨존지킴이</t>
    <phoneticPr fontId="2" type="noConversion"/>
  </si>
  <si>
    <t>다이나믹6070택배</t>
    <phoneticPr fontId="2" type="noConversion"/>
  </si>
  <si>
    <t>(특화사업)</t>
    <phoneticPr fontId="2" type="noConversion"/>
  </si>
  <si>
    <t>특화사업</t>
    <phoneticPr fontId="2" type="noConversion"/>
  </si>
  <si>
    <t>특화구비보조금</t>
    <phoneticPr fontId="2" type="noConversion"/>
  </si>
  <si>
    <t>(인력파견형)</t>
    <phoneticPr fontId="2" type="noConversion"/>
  </si>
  <si>
    <t>행복일자리드림</t>
    <phoneticPr fontId="2" type="noConversion"/>
  </si>
  <si>
    <t>사업수입</t>
    <phoneticPr fontId="2" type="noConversion"/>
  </si>
  <si>
    <t>합계</t>
    <phoneticPr fontId="2" type="noConversion"/>
  </si>
  <si>
    <t>(제조판매형)</t>
    <phoneticPr fontId="2" type="noConversion"/>
  </si>
  <si>
    <t>소계</t>
    <phoneticPr fontId="2" type="noConversion"/>
  </si>
  <si>
    <t>둘레커피사업</t>
    <phoneticPr fontId="2" type="noConversion"/>
  </si>
  <si>
    <t>(공동작업형)</t>
    <phoneticPr fontId="2" type="noConversion"/>
  </si>
  <si>
    <t>소계</t>
    <phoneticPr fontId="2" type="noConversion"/>
  </si>
  <si>
    <t>학교급식도우미</t>
    <phoneticPr fontId="2" type="noConversion"/>
  </si>
  <si>
    <t>다이나믹6070택배</t>
    <phoneticPr fontId="2" type="noConversion"/>
  </si>
  <si>
    <t>(특화사업)</t>
    <phoneticPr fontId="2" type="noConversion"/>
  </si>
  <si>
    <t>특화사업</t>
    <phoneticPr fontId="2" type="noConversion"/>
  </si>
  <si>
    <t>후원금수입</t>
    <phoneticPr fontId="2" type="noConversion"/>
  </si>
  <si>
    <t>비지정후원금수입</t>
    <phoneticPr fontId="2" type="noConversion"/>
  </si>
  <si>
    <t>지정후원금</t>
    <phoneticPr fontId="2" type="noConversion"/>
  </si>
  <si>
    <t>소계</t>
    <phoneticPr fontId="2" type="noConversion"/>
  </si>
  <si>
    <t>전년도이월금
(수익금이월)</t>
    <phoneticPr fontId="2" type="noConversion"/>
  </si>
  <si>
    <t>전년도이월금
(후원금)</t>
    <phoneticPr fontId="2" type="noConversion"/>
  </si>
  <si>
    <t>소계</t>
    <phoneticPr fontId="2" type="noConversion"/>
  </si>
  <si>
    <t>기타잡수입</t>
    <phoneticPr fontId="2" type="noConversion"/>
  </si>
  <si>
    <t>기타예금이자수입</t>
    <phoneticPr fontId="2" type="noConversion"/>
  </si>
  <si>
    <t>국내외관광안내단(2)</t>
    <phoneticPr fontId="2" type="noConversion"/>
  </si>
  <si>
    <t>노인사회
활동지원</t>
    <phoneticPr fontId="2" type="noConversion"/>
  </si>
  <si>
    <t>(기업연계형)</t>
    <phoneticPr fontId="21" type="noConversion"/>
  </si>
  <si>
    <t>기업연계형</t>
    <phoneticPr fontId="21" type="noConversion"/>
  </si>
  <si>
    <t xml:space="preserve">2019년  『부산수영시니어클럽』3차 추경 예산 세입․세출 총괄표 </t>
    <phoneticPr fontId="15" type="noConversion"/>
  </si>
  <si>
    <t>2차 추경(A)</t>
    <phoneticPr fontId="15" type="noConversion"/>
  </si>
  <si>
    <t>3차 추경(B)</t>
    <phoneticPr fontId="15" type="noConversion"/>
  </si>
  <si>
    <t>(기업연계형)</t>
    <phoneticPr fontId="15" type="noConversion"/>
  </si>
  <si>
    <t>기업연계형</t>
    <phoneticPr fontId="15" type="noConversion"/>
  </si>
  <si>
    <t>자산취득비</t>
    <phoneticPr fontId="2" type="noConversion"/>
  </si>
  <si>
    <t>실습지도사업</t>
    <phoneticPr fontId="2" type="noConversion"/>
  </si>
  <si>
    <t>(인센티브)</t>
  </si>
  <si>
    <t>인센티브</t>
    <phoneticPr fontId="15" type="noConversion"/>
  </si>
  <si>
    <t>등하원지원사업</t>
  </si>
  <si>
    <t>관공서도우미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</si>
</sst>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3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굴림"/>
      <family val="3"/>
      <charset val="129"/>
    </font>
    <font>
      <b/>
      <sz val="8"/>
      <name val="굴림"/>
      <family val="3"/>
      <charset val="129"/>
    </font>
    <font>
      <sz val="11"/>
      <name val="굴림"/>
      <family val="3"/>
      <charset val="129"/>
    </font>
    <font>
      <sz val="8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맑은 고딕"/>
      <family val="3"/>
      <charset val="129"/>
    </font>
    <font>
      <b/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9"/>
      <name val="굴림"/>
      <family val="3"/>
      <charset val="129"/>
    </font>
    <font>
      <b/>
      <sz val="15"/>
      <color indexed="8"/>
      <name val="굴림"/>
      <family val="3"/>
      <charset val="129"/>
    </font>
    <font>
      <sz val="8"/>
      <name val="맑은 고딕"/>
      <family val="3"/>
      <charset val="129"/>
    </font>
    <font>
      <sz val="8"/>
      <color indexed="8"/>
      <name val="굴림"/>
      <family val="3"/>
      <charset val="129"/>
    </font>
    <font>
      <sz val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굴림"/>
      <family val="3"/>
      <charset val="129"/>
    </font>
    <font>
      <sz val="7"/>
      <color indexed="8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90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37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" fillId="23" borderId="38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5" borderId="39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0" fillId="10" borderId="37" applyNumberFormat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" borderId="45" applyNumberFormat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/>
  </cellStyleXfs>
  <cellXfs count="289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0" fontId="13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41" fontId="10" fillId="0" borderId="0" xfId="329" applyFont="1" applyAlignment="1">
      <alignment horizontal="right" vertical="center" wrapText="1"/>
    </xf>
    <xf numFmtId="41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12" fillId="0" borderId="0" xfId="329" applyNumberFormat="1" applyFont="1" applyBorder="1" applyAlignment="1">
      <alignment horizontal="right" vertical="center"/>
    </xf>
    <xf numFmtId="0" fontId="0" fillId="3" borderId="0" xfId="0" applyFill="1">
      <alignment vertical="center"/>
    </xf>
    <xf numFmtId="0" fontId="7" fillId="0" borderId="0" xfId="0" applyFont="1" applyBorder="1" applyAlignment="1">
      <alignment horizontal="center" vertical="center" wrapText="1"/>
    </xf>
    <xf numFmtId="41" fontId="7" fillId="0" borderId="0" xfId="329" applyFont="1" applyFill="1" applyBorder="1" applyAlignment="1">
      <alignment horizontal="center" vertical="center" wrapText="1"/>
    </xf>
    <xf numFmtId="41" fontId="7" fillId="0" borderId="0" xfId="329" applyFont="1" applyFill="1" applyBorder="1" applyAlignment="1">
      <alignment horizontal="right" vertical="center" wrapText="1"/>
    </xf>
    <xf numFmtId="3" fontId="7" fillId="0" borderId="0" xfId="329" applyNumberFormat="1" applyFont="1" applyFill="1" applyBorder="1" applyAlignment="1">
      <alignment horizontal="right" vertical="center" wrapText="1"/>
    </xf>
    <xf numFmtId="3" fontId="10" fillId="0" borderId="0" xfId="329" applyNumberFormat="1" applyFo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1" fontId="10" fillId="0" borderId="17" xfId="329" applyFont="1" applyBorder="1" applyAlignment="1">
      <alignment horizontal="right" vertical="center" wrapText="1"/>
    </xf>
    <xf numFmtId="3" fontId="10" fillId="0" borderId="17" xfId="329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41" fontId="10" fillId="0" borderId="0" xfId="329" applyFont="1" applyBorder="1" applyAlignment="1">
      <alignment horizontal="right" vertical="center" wrapText="1"/>
    </xf>
    <xf numFmtId="3" fontId="10" fillId="0" borderId="0" xfId="329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1" fontId="10" fillId="0" borderId="22" xfId="329" applyFont="1" applyBorder="1" applyAlignment="1">
      <alignment horizontal="right" vertical="center" wrapText="1"/>
    </xf>
    <xf numFmtId="3" fontId="10" fillId="0" borderId="22" xfId="329" applyNumberFormat="1" applyFont="1" applyBorder="1">
      <alignment vertical="center"/>
    </xf>
    <xf numFmtId="176" fontId="10" fillId="0" borderId="22" xfId="0" applyNumberFormat="1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0" fillId="0" borderId="0" xfId="0">
      <alignment vertical="center"/>
    </xf>
    <xf numFmtId="3" fontId="10" fillId="0" borderId="14" xfId="329" applyNumberFormat="1" applyFont="1" applyBorder="1">
      <alignment vertical="center"/>
    </xf>
    <xf numFmtId="41" fontId="10" fillId="0" borderId="1" xfId="329" applyFont="1" applyBorder="1" applyAlignment="1">
      <alignment horizontal="right" vertical="center" wrapText="1"/>
    </xf>
    <xf numFmtId="3" fontId="10" fillId="0" borderId="1" xfId="329" applyNumberFormat="1" applyFont="1" applyBorder="1">
      <alignment vertical="center"/>
    </xf>
    <xf numFmtId="41" fontId="10" fillId="0" borderId="14" xfId="329" applyFont="1" applyBorder="1" applyAlignment="1">
      <alignment horizontal="right" vertical="center" wrapText="1"/>
    </xf>
    <xf numFmtId="41" fontId="7" fillId="0" borderId="5" xfId="329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0" borderId="12" xfId="0" applyNumberFormat="1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176" fontId="10" fillId="0" borderId="31" xfId="0" applyNumberFormat="1" applyFont="1" applyBorder="1">
      <alignment vertical="center"/>
    </xf>
    <xf numFmtId="176" fontId="19" fillId="0" borderId="12" xfId="0" applyNumberFormat="1" applyFont="1" applyBorder="1" applyAlignment="1">
      <alignment horizontal="right" vertical="center"/>
    </xf>
    <xf numFmtId="176" fontId="19" fillId="0" borderId="31" xfId="0" applyNumberFormat="1" applyFont="1" applyBorder="1" applyAlignment="1">
      <alignment horizontal="right" vertical="center"/>
    </xf>
    <xf numFmtId="0" fontId="0" fillId="0" borderId="0" xfId="0">
      <alignment vertical="center"/>
    </xf>
    <xf numFmtId="176" fontId="5" fillId="0" borderId="12" xfId="0" applyNumberFormat="1" applyFont="1" applyFill="1" applyBorder="1" applyAlignment="1">
      <alignment horizontal="right" vertical="center" wrapText="1"/>
    </xf>
    <xf numFmtId="41" fontId="7" fillId="0" borderId="1" xfId="1193" applyFont="1" applyFill="1" applyBorder="1" applyAlignment="1">
      <alignment horizontal="center" vertical="center" wrapText="1"/>
    </xf>
    <xf numFmtId="41" fontId="7" fillId="0" borderId="1" xfId="1481" applyFont="1" applyFill="1" applyBorder="1" applyAlignment="1">
      <alignment horizontal="center" vertical="center" wrapText="1"/>
    </xf>
    <xf numFmtId="41" fontId="7" fillId="0" borderId="19" xfId="329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5" xfId="0" applyFont="1" applyBorder="1">
      <alignment vertical="center"/>
    </xf>
    <xf numFmtId="41" fontId="11" fillId="2" borderId="9" xfId="329" applyFont="1" applyFill="1" applyBorder="1" applyAlignment="1">
      <alignment horizontal="center" vertical="center" wrapText="1"/>
    </xf>
    <xf numFmtId="41" fontId="11" fillId="2" borderId="11" xfId="329" applyFont="1" applyFill="1" applyBorder="1" applyAlignment="1">
      <alignment horizontal="center" vertical="center" wrapText="1"/>
    </xf>
    <xf numFmtId="3" fontId="11" fillId="2" borderId="1" xfId="329" applyNumberFormat="1" applyFont="1" applyFill="1" applyBorder="1" applyAlignment="1">
      <alignment horizontal="center" vertical="center" wrapText="1"/>
    </xf>
    <xf numFmtId="176" fontId="11" fillId="2" borderId="12" xfId="1" applyNumberFormat="1" applyFont="1" applyFill="1" applyBorder="1" applyAlignment="1">
      <alignment horizontal="center" vertical="center" wrapText="1"/>
    </xf>
    <xf numFmtId="41" fontId="7" fillId="0" borderId="9" xfId="329" applyFont="1" applyFill="1" applyBorder="1" applyAlignment="1">
      <alignment vertical="center" wrapText="1"/>
    </xf>
    <xf numFmtId="41" fontId="7" fillId="0" borderId="4" xfId="329" applyFont="1" applyFill="1" applyBorder="1" applyAlignment="1">
      <alignment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0" fontId="7" fillId="0" borderId="5" xfId="0" applyFont="1" applyBorder="1">
      <alignment vertical="center"/>
    </xf>
    <xf numFmtId="176" fontId="4" fillId="4" borderId="12" xfId="0" applyNumberFormat="1" applyFont="1" applyFill="1" applyBorder="1" applyAlignment="1">
      <alignment horizontal="right" vertical="center" wrapText="1"/>
    </xf>
    <xf numFmtId="176" fontId="5" fillId="4" borderId="12" xfId="0" applyNumberFormat="1" applyFont="1" applyFill="1" applyBorder="1" applyAlignment="1">
      <alignment horizontal="right" vertical="center" wrapText="1"/>
    </xf>
    <xf numFmtId="176" fontId="4" fillId="0" borderId="31" xfId="0" applyNumberFormat="1" applyFont="1" applyFill="1" applyBorder="1" applyAlignment="1">
      <alignment horizontal="right" vertical="center" wrapText="1"/>
    </xf>
    <xf numFmtId="41" fontId="7" fillId="0" borderId="11" xfId="329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41" fontId="7" fillId="0" borderId="1" xfId="329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41" fontId="5" fillId="0" borderId="1" xfId="329" applyNumberFormat="1" applyFont="1" applyFill="1" applyBorder="1" applyAlignment="1">
      <alignment horizontal="right" vertical="center" wrapText="1"/>
    </xf>
    <xf numFmtId="41" fontId="5" fillId="4" borderId="1" xfId="329" applyNumberFormat="1" applyFont="1" applyFill="1" applyBorder="1" applyAlignment="1">
      <alignment horizontal="right" vertical="center" wrapText="1"/>
    </xf>
    <xf numFmtId="41" fontId="4" fillId="0" borderId="1" xfId="329" applyNumberFormat="1" applyFont="1" applyFill="1" applyBorder="1" applyAlignment="1">
      <alignment horizontal="right" vertical="center" wrapText="1"/>
    </xf>
    <xf numFmtId="41" fontId="4" fillId="4" borderId="1" xfId="328" applyNumberFormat="1" applyFont="1" applyFill="1" applyBorder="1" applyAlignment="1">
      <alignment horizontal="right" vertical="center" wrapText="1"/>
    </xf>
    <xf numFmtId="41" fontId="7" fillId="0" borderId="1" xfId="329" applyNumberFormat="1" applyFont="1" applyFill="1" applyBorder="1" applyAlignment="1">
      <alignment horizontal="right" vertical="center" wrapText="1"/>
    </xf>
    <xf numFmtId="41" fontId="4" fillId="4" borderId="9" xfId="328" applyNumberFormat="1" applyFont="1" applyFill="1" applyBorder="1" applyAlignment="1">
      <alignment horizontal="right" vertical="center" wrapText="1"/>
    </xf>
    <xf numFmtId="41" fontId="4" fillId="0" borderId="11" xfId="329" applyNumberFormat="1" applyFont="1" applyFill="1" applyBorder="1" applyAlignment="1">
      <alignment horizontal="right" vertical="center" wrapText="1"/>
    </xf>
    <xf numFmtId="41" fontId="7" fillId="0" borderId="1" xfId="328" applyNumberFormat="1" applyFont="1" applyBorder="1" applyAlignment="1">
      <alignment horizontal="right" vertical="center" wrapText="1"/>
    </xf>
    <xf numFmtId="41" fontId="19" fillId="0" borderId="1" xfId="328" applyNumberFormat="1" applyFont="1" applyBorder="1" applyAlignment="1">
      <alignment horizontal="right" vertical="center" wrapText="1"/>
    </xf>
    <xf numFmtId="41" fontId="4" fillId="0" borderId="1" xfId="328" applyNumberFormat="1" applyFont="1" applyBorder="1" applyAlignment="1">
      <alignment horizontal="right" vertical="center" wrapText="1"/>
    </xf>
    <xf numFmtId="41" fontId="4" fillId="0" borderId="14" xfId="328" applyNumberFormat="1" applyFont="1" applyBorder="1" applyAlignment="1">
      <alignment horizontal="right" vertical="center" wrapText="1"/>
    </xf>
    <xf numFmtId="41" fontId="5" fillId="0" borderId="1" xfId="329" applyNumberFormat="1" applyFont="1" applyBorder="1" applyAlignment="1">
      <alignment horizontal="right" vertical="center" wrapText="1"/>
    </xf>
    <xf numFmtId="41" fontId="4" fillId="0" borderId="11" xfId="328" applyNumberFormat="1" applyFont="1" applyBorder="1" applyAlignment="1">
      <alignment horizontal="right" vertical="center" wrapText="1"/>
    </xf>
    <xf numFmtId="41" fontId="7" fillId="0" borderId="14" xfId="329" applyNumberFormat="1" applyFont="1" applyBorder="1" applyAlignment="1">
      <alignment horizontal="right" vertical="center" wrapText="1"/>
    </xf>
    <xf numFmtId="41" fontId="7" fillId="0" borderId="1" xfId="1087" applyNumberFormat="1" applyFont="1" applyBorder="1" applyAlignment="1">
      <alignment horizontal="right" vertical="center" wrapText="1"/>
    </xf>
    <xf numFmtId="41" fontId="7" fillId="0" borderId="1" xfId="1087" applyNumberFormat="1" applyFont="1" applyFill="1" applyBorder="1" applyAlignment="1">
      <alignment horizontal="right" vertical="center" wrapText="1"/>
    </xf>
    <xf numFmtId="41" fontId="7" fillId="0" borderId="1" xfId="1193" applyNumberFormat="1" applyFont="1" applyFill="1" applyBorder="1" applyAlignment="1">
      <alignment horizontal="right" vertical="center" wrapText="1"/>
    </xf>
    <xf numFmtId="41" fontId="7" fillId="0" borderId="1" xfId="1481" applyNumberFormat="1" applyFont="1" applyFill="1" applyBorder="1" applyAlignment="1">
      <alignment horizontal="right" vertical="center" wrapText="1"/>
    </xf>
    <xf numFmtId="41" fontId="7" fillId="0" borderId="1" xfId="1481" applyNumberFormat="1" applyFont="1" applyBorder="1" applyAlignment="1">
      <alignment horizontal="right" vertical="center" wrapText="1"/>
    </xf>
    <xf numFmtId="41" fontId="17" fillId="0" borderId="10" xfId="1481" applyNumberFormat="1" applyFont="1" applyBorder="1" applyAlignment="1">
      <alignment horizontal="right" vertical="center" wrapText="1"/>
    </xf>
    <xf numFmtId="41" fontId="7" fillId="0" borderId="1" xfId="1587" applyNumberFormat="1" applyFont="1" applyBorder="1" applyAlignment="1">
      <alignment horizontal="right" vertical="center" wrapText="1"/>
    </xf>
    <xf numFmtId="41" fontId="7" fillId="0" borderId="10" xfId="1693" applyNumberFormat="1" applyFont="1" applyFill="1" applyBorder="1" applyAlignment="1">
      <alignment horizontal="right" vertical="center" wrapText="1"/>
    </xf>
    <xf numFmtId="41" fontId="7" fillId="0" borderId="1" xfId="425" applyNumberFormat="1" applyFont="1" applyBorder="1" applyAlignment="1">
      <alignment horizontal="right" vertical="center" wrapText="1"/>
    </xf>
    <xf numFmtId="41" fontId="4" fillId="0" borderId="1" xfId="591" applyNumberFormat="1" applyFont="1" applyBorder="1" applyAlignment="1">
      <alignment horizontal="right" vertical="center" wrapText="1"/>
    </xf>
    <xf numFmtId="41" fontId="7" fillId="0" borderId="1" xfId="328" applyNumberFormat="1" applyFont="1" applyFill="1" applyBorder="1" applyAlignment="1">
      <alignment horizontal="right" vertical="center" wrapText="1"/>
    </xf>
    <xf numFmtId="41" fontId="7" fillId="0" borderId="1" xfId="1945" applyNumberFormat="1" applyFont="1" applyBorder="1" applyAlignment="1">
      <alignment horizontal="right" vertical="center" wrapText="1"/>
    </xf>
    <xf numFmtId="41" fontId="7" fillId="0" borderId="9" xfId="1945" applyNumberFormat="1" applyFont="1" applyBorder="1" applyAlignment="1">
      <alignment horizontal="right" vertical="center" wrapText="1"/>
    </xf>
    <xf numFmtId="41" fontId="7" fillId="0" borderId="1" xfId="1945" applyNumberFormat="1" applyFont="1" applyFill="1" applyBorder="1" applyAlignment="1">
      <alignment horizontal="right" vertical="center" wrapText="1"/>
    </xf>
    <xf numFmtId="41" fontId="7" fillId="0" borderId="11" xfId="1945" applyNumberFormat="1" applyFont="1" applyBorder="1" applyAlignment="1">
      <alignment horizontal="right" vertical="center" wrapText="1"/>
    </xf>
    <xf numFmtId="41" fontId="7" fillId="0" borderId="14" xfId="328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41" fontId="7" fillId="0" borderId="1" xfId="329" applyNumberFormat="1" applyFont="1" applyBorder="1" applyAlignment="1">
      <alignment horizontal="right" vertical="center" wrapText="1"/>
    </xf>
    <xf numFmtId="41" fontId="7" fillId="0" borderId="11" xfId="329" applyNumberFormat="1" applyFont="1" applyBorder="1" applyAlignment="1">
      <alignment horizontal="right" vertical="center" wrapText="1"/>
    </xf>
    <xf numFmtId="41" fontId="4" fillId="0" borderId="14" xfId="329" applyNumberFormat="1" applyFont="1" applyFill="1" applyBorder="1" applyAlignment="1">
      <alignment horizontal="right" vertical="center" wrapText="1"/>
    </xf>
    <xf numFmtId="41" fontId="7" fillId="4" borderId="1" xfId="0" applyNumberFormat="1" applyFont="1" applyFill="1" applyBorder="1" applyAlignment="1">
      <alignment horizontal="right" vertical="center" wrapText="1"/>
    </xf>
    <xf numFmtId="41" fontId="4" fillId="4" borderId="15" xfId="0" applyNumberFormat="1" applyFont="1" applyFill="1" applyBorder="1" applyAlignment="1">
      <alignment horizontal="right" vertical="center" wrapText="1"/>
    </xf>
    <xf numFmtId="41" fontId="7" fillId="4" borderId="9" xfId="0" applyNumberFormat="1" applyFont="1" applyFill="1" applyBorder="1" applyAlignment="1">
      <alignment horizontal="right" vertical="center" wrapText="1"/>
    </xf>
    <xf numFmtId="41" fontId="7" fillId="4" borderId="1" xfId="329" applyNumberFormat="1" applyFont="1" applyFill="1" applyBorder="1" applyAlignment="1">
      <alignment horizontal="right" vertical="center" wrapText="1"/>
    </xf>
    <xf numFmtId="41" fontId="7" fillId="4" borderId="9" xfId="329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41" fontId="19" fillId="4" borderId="1" xfId="329" applyNumberFormat="1" applyFont="1" applyFill="1" applyBorder="1" applyAlignment="1">
      <alignment horizontal="right" vertical="center" wrapText="1"/>
    </xf>
    <xf numFmtId="41" fontId="7" fillId="4" borderId="1" xfId="401" applyNumberFormat="1" applyFont="1" applyFill="1" applyBorder="1" applyAlignment="1">
      <alignment horizontal="right" vertical="center" wrapText="1"/>
    </xf>
    <xf numFmtId="41" fontId="7" fillId="4" borderId="1" xfId="216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1" fontId="7" fillId="4" borderId="1" xfId="398" applyNumberFormat="1" applyFont="1" applyFill="1" applyBorder="1" applyAlignment="1">
      <alignment horizontal="right" vertical="center" wrapText="1"/>
    </xf>
    <xf numFmtId="41" fontId="4" fillId="4" borderId="1" xfId="329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41" fontId="7" fillId="4" borderId="1" xfId="399" applyNumberFormat="1" applyFont="1" applyFill="1" applyBorder="1" applyAlignment="1">
      <alignment horizontal="right" vertical="center" wrapText="1"/>
    </xf>
    <xf numFmtId="41" fontId="4" fillId="0" borderId="1" xfId="0" applyNumberFormat="1" applyFont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41" fontId="4" fillId="4" borderId="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41" fontId="5" fillId="4" borderId="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41" fontId="7" fillId="4" borderId="11" xfId="402" applyNumberFormat="1" applyFont="1" applyFill="1" applyBorder="1" applyAlignment="1">
      <alignment horizontal="right" vertical="center" wrapText="1"/>
    </xf>
    <xf numFmtId="41" fontId="7" fillId="4" borderId="1" xfId="402" applyNumberFormat="1" applyFont="1" applyFill="1" applyBorder="1" applyAlignment="1">
      <alignment horizontal="right" vertical="center" wrapText="1"/>
    </xf>
    <xf numFmtId="41" fontId="7" fillId="0" borderId="11" xfId="402" applyNumberFormat="1" applyFont="1" applyBorder="1" applyAlignment="1">
      <alignment horizontal="right" vertical="center" wrapText="1"/>
    </xf>
    <xf numFmtId="41" fontId="7" fillId="0" borderId="1" xfId="402" applyNumberFormat="1" applyFont="1" applyBorder="1" applyAlignment="1">
      <alignment horizontal="right" vertical="center" wrapText="1"/>
    </xf>
    <xf numFmtId="0" fontId="7" fillId="0" borderId="28" xfId="0" applyFont="1" applyFill="1" applyBorder="1" applyAlignment="1">
      <alignment horizontal="center" vertical="center"/>
    </xf>
    <xf numFmtId="41" fontId="7" fillId="4" borderId="15" xfId="405" applyNumberFormat="1" applyFont="1" applyFill="1" applyBorder="1" applyAlignment="1">
      <alignment horizontal="right" vertical="center" wrapText="1"/>
    </xf>
    <xf numFmtId="41" fontId="7" fillId="4" borderId="1" xfId="405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/>
    </xf>
    <xf numFmtId="41" fontId="7" fillId="4" borderId="9" xfId="405" applyNumberFormat="1" applyFont="1" applyFill="1" applyBorder="1" applyAlignment="1">
      <alignment horizontal="right" vertical="center" wrapText="1"/>
    </xf>
    <xf numFmtId="41" fontId="4" fillId="0" borderId="1" xfId="329" applyFont="1" applyBorder="1" applyAlignment="1">
      <alignment horizontal="right" vertical="center" wrapText="1"/>
    </xf>
    <xf numFmtId="41" fontId="19" fillId="0" borderId="1" xfId="329" applyFont="1" applyBorder="1" applyAlignment="1">
      <alignment horizontal="right" vertical="center" wrapText="1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41" fontId="7" fillId="0" borderId="9" xfId="329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41" fontId="7" fillId="0" borderId="11" xfId="329" applyFont="1" applyFill="1" applyBorder="1" applyAlignment="1">
      <alignment horizontal="center" vertical="center" wrapText="1"/>
    </xf>
    <xf numFmtId="41" fontId="7" fillId="0" borderId="8" xfId="329" applyFont="1" applyBorder="1" applyAlignment="1">
      <alignment vertical="center" wrapText="1"/>
    </xf>
    <xf numFmtId="41" fontId="7" fillId="0" borderId="3" xfId="329" applyFont="1" applyBorder="1" applyAlignment="1">
      <alignment horizontal="center" vertical="center" wrapText="1"/>
    </xf>
    <xf numFmtId="41" fontId="7" fillId="0" borderId="1" xfId="1587" applyFont="1" applyFill="1" applyBorder="1" applyAlignment="1">
      <alignment horizontal="center" vertical="center" wrapText="1"/>
    </xf>
    <xf numFmtId="41" fontId="7" fillId="0" borderId="7" xfId="329" applyFont="1" applyBorder="1" applyAlignment="1">
      <alignment vertical="center" wrapText="1"/>
    </xf>
    <xf numFmtId="41" fontId="7" fillId="0" borderId="1" xfId="1693" applyFont="1" applyFill="1" applyBorder="1" applyAlignment="1">
      <alignment horizontal="center" vertical="center" wrapText="1"/>
    </xf>
    <xf numFmtId="41" fontId="7" fillId="0" borderId="5" xfId="329" applyFont="1" applyBorder="1" applyAlignment="1">
      <alignment vertical="center" wrapText="1"/>
    </xf>
    <xf numFmtId="0" fontId="0" fillId="0" borderId="5" xfId="0" applyBorder="1">
      <alignment vertical="center"/>
    </xf>
    <xf numFmtId="41" fontId="7" fillId="0" borderId="9" xfId="329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41" fontId="7" fillId="0" borderId="4" xfId="329" applyFont="1" applyFill="1" applyBorder="1" applyAlignment="1">
      <alignment horizontal="center" vertical="center" wrapText="1"/>
    </xf>
    <xf numFmtId="41" fontId="20" fillId="0" borderId="1" xfId="1693" applyFont="1" applyFill="1" applyBorder="1" applyAlignment="1">
      <alignment horizontal="center" vertical="center" wrapText="1"/>
    </xf>
    <xf numFmtId="176" fontId="4" fillId="4" borderId="3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1" fontId="7" fillId="0" borderId="10" xfId="329" applyFont="1" applyFill="1" applyBorder="1" applyAlignment="1">
      <alignment horizontal="center" vertical="center" wrapText="1"/>
    </xf>
    <xf numFmtId="41" fontId="7" fillId="0" borderId="1" xfId="32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1" fontId="7" fillId="0" borderId="5" xfId="329" applyFont="1" applyBorder="1" applyAlignment="1">
      <alignment horizontal="center" vertical="center" wrapText="1"/>
    </xf>
    <xf numFmtId="41" fontId="4" fillId="0" borderId="1" xfId="329" applyFont="1" applyFill="1" applyBorder="1" applyAlignment="1">
      <alignment horizontal="right" vertical="center" wrapText="1"/>
    </xf>
    <xf numFmtId="41" fontId="19" fillId="0" borderId="1" xfId="329" applyNumberFormat="1" applyFont="1" applyFill="1" applyBorder="1" applyAlignment="1">
      <alignment horizontal="right" vertical="center" wrapText="1"/>
    </xf>
    <xf numFmtId="41" fontId="19" fillId="0" borderId="1" xfId="329" applyFont="1" applyFill="1" applyBorder="1" applyAlignment="1">
      <alignment horizontal="right" vertical="center" wrapText="1"/>
    </xf>
    <xf numFmtId="41" fontId="7" fillId="0" borderId="1" xfId="401" applyNumberFormat="1" applyFont="1" applyFill="1" applyBorder="1" applyAlignment="1">
      <alignment horizontal="right" vertical="center" wrapText="1"/>
    </xf>
    <xf numFmtId="41" fontId="7" fillId="0" borderId="1" xfId="399" applyNumberFormat="1" applyFont="1" applyFill="1" applyBorder="1" applyAlignment="1">
      <alignment horizontal="right" vertical="center" wrapText="1"/>
    </xf>
    <xf numFmtId="41" fontId="7" fillId="4" borderId="26" xfId="405" applyNumberFormat="1" applyFont="1" applyFill="1" applyBorder="1" applyAlignment="1">
      <alignment horizontal="right" vertical="center" wrapText="1"/>
    </xf>
    <xf numFmtId="41" fontId="7" fillId="4" borderId="6" xfId="329" applyNumberFormat="1" applyFont="1" applyFill="1" applyBorder="1" applyAlignment="1">
      <alignment horizontal="right" vertical="center" wrapText="1"/>
    </xf>
    <xf numFmtId="41" fontId="7" fillId="4" borderId="9" xfId="401" applyNumberFormat="1" applyFont="1" applyFill="1" applyBorder="1" applyAlignment="1">
      <alignment horizontal="right" vertical="center" wrapText="1"/>
    </xf>
    <xf numFmtId="41" fontId="7" fillId="4" borderId="4" xfId="329" applyNumberFormat="1" applyFont="1" applyFill="1" applyBorder="1" applyAlignment="1">
      <alignment horizontal="right" vertical="center" wrapText="1"/>
    </xf>
    <xf numFmtId="41" fontId="7" fillId="0" borderId="15" xfId="405" applyNumberFormat="1" applyFont="1" applyBorder="1" applyAlignment="1">
      <alignment horizontal="right" vertical="center" wrapText="1"/>
    </xf>
    <xf numFmtId="41" fontId="7" fillId="0" borderId="1" xfId="405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6" fontId="4" fillId="0" borderId="46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41" fontId="7" fillId="0" borderId="4" xfId="329" applyFont="1" applyFill="1" applyBorder="1" applyAlignment="1">
      <alignment horizontal="center" vertical="center" shrinkToFit="1"/>
    </xf>
    <xf numFmtId="41" fontId="7" fillId="0" borderId="15" xfId="1799" applyFont="1" applyFill="1" applyBorder="1" applyAlignment="1">
      <alignment horizontal="center" vertical="center" shrinkToFit="1"/>
    </xf>
    <xf numFmtId="41" fontId="7" fillId="0" borderId="11" xfId="1799" applyFont="1" applyFill="1" applyBorder="1" applyAlignment="1">
      <alignment horizontal="center" vertical="center" shrinkToFit="1"/>
    </xf>
    <xf numFmtId="41" fontId="7" fillId="0" borderId="9" xfId="1799" applyFont="1" applyFill="1" applyBorder="1" applyAlignment="1">
      <alignment horizontal="center" vertical="center" shrinkToFit="1"/>
    </xf>
    <xf numFmtId="41" fontId="20" fillId="0" borderId="1" xfId="1799" applyFont="1" applyFill="1" applyBorder="1" applyAlignment="1">
      <alignment horizontal="center" vertical="center" shrinkToFit="1"/>
    </xf>
    <xf numFmtId="41" fontId="7" fillId="0" borderId="1" xfId="453" applyFont="1" applyFill="1" applyBorder="1" applyAlignment="1">
      <alignment horizontal="center" vertical="center" shrinkToFit="1"/>
    </xf>
    <xf numFmtId="41" fontId="7" fillId="0" borderId="1" xfId="1945" applyFont="1" applyFill="1" applyBorder="1" applyAlignment="1">
      <alignment horizontal="center" vertical="center" shrinkToFit="1"/>
    </xf>
    <xf numFmtId="41" fontId="7" fillId="0" borderId="9" xfId="1945" applyFont="1" applyFill="1" applyBorder="1" applyAlignment="1">
      <alignment horizontal="center" vertical="center" shrinkToFit="1"/>
    </xf>
    <xf numFmtId="41" fontId="7" fillId="0" borderId="4" xfId="1945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41" fontId="7" fillId="0" borderId="14" xfId="329" applyFont="1" applyFill="1" applyBorder="1" applyAlignment="1">
      <alignment horizontal="center" vertical="center" shrinkToFit="1"/>
    </xf>
    <xf numFmtId="41" fontId="7" fillId="0" borderId="9" xfId="328" applyNumberFormat="1" applyFont="1" applyBorder="1" applyAlignment="1">
      <alignment horizontal="right" vertical="center" wrapText="1"/>
    </xf>
    <xf numFmtId="41" fontId="4" fillId="0" borderId="9" xfId="328" applyNumberFormat="1" applyFont="1" applyBorder="1" applyAlignment="1">
      <alignment horizontal="right" vertical="center" wrapText="1"/>
    </xf>
    <xf numFmtId="41" fontId="7" fillId="0" borderId="11" xfId="451" applyFont="1" applyFill="1" applyBorder="1" applyAlignment="1">
      <alignment horizontal="center" vertical="center" shrinkToFit="1"/>
    </xf>
    <xf numFmtId="41" fontId="7" fillId="0" borderId="11" xfId="328" applyNumberFormat="1" applyFont="1" applyFill="1" applyBorder="1" applyAlignment="1">
      <alignment horizontal="right" vertical="center" wrapText="1"/>
    </xf>
    <xf numFmtId="176" fontId="19" fillId="0" borderId="33" xfId="0" applyNumberFormat="1" applyFont="1" applyBorder="1" applyAlignment="1">
      <alignment horizontal="right" vertical="center"/>
    </xf>
    <xf numFmtId="176" fontId="19" fillId="0" borderId="32" xfId="0" applyNumberFormat="1" applyFont="1" applyBorder="1" applyAlignment="1">
      <alignment horizontal="right" vertical="center"/>
    </xf>
    <xf numFmtId="41" fontId="20" fillId="0" borderId="11" xfId="1799" applyFont="1" applyFill="1" applyBorder="1" applyAlignment="1">
      <alignment horizontal="center" vertical="center" shrinkToFit="1"/>
    </xf>
    <xf numFmtId="41" fontId="7" fillId="0" borderId="11" xfId="1799" applyNumberFormat="1" applyFont="1" applyBorder="1" applyAlignment="1">
      <alignment horizontal="right" vertical="center" wrapText="1"/>
    </xf>
    <xf numFmtId="41" fontId="7" fillId="0" borderId="4" xfId="1481" applyFont="1" applyFill="1" applyBorder="1" applyAlignment="1">
      <alignment horizontal="center" vertical="center" wrapText="1"/>
    </xf>
    <xf numFmtId="41" fontId="17" fillId="0" borderId="24" xfId="1481" applyNumberFormat="1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41" fontId="7" fillId="0" borderId="6" xfId="329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41" fontId="4" fillId="4" borderId="30" xfId="0" applyNumberFormat="1" applyFont="1" applyFill="1" applyBorder="1" applyAlignment="1">
      <alignment horizontal="right" vertical="center" wrapText="1"/>
    </xf>
    <xf numFmtId="41" fontId="7" fillId="4" borderId="3" xfId="0" applyNumberFormat="1" applyFont="1" applyFill="1" applyBorder="1" applyAlignment="1">
      <alignment horizontal="right" vertical="center" wrapText="1"/>
    </xf>
    <xf numFmtId="41" fontId="7" fillId="4" borderId="7" xfId="0" applyNumberFormat="1" applyFont="1" applyFill="1" applyBorder="1" applyAlignment="1">
      <alignment horizontal="right" vertical="center" wrapText="1"/>
    </xf>
    <xf numFmtId="41" fontId="7" fillId="4" borderId="7" xfId="405" applyNumberFormat="1" applyFont="1" applyFill="1" applyBorder="1" applyAlignment="1">
      <alignment horizontal="right" vertical="center" wrapText="1"/>
    </xf>
    <xf numFmtId="41" fontId="7" fillId="0" borderId="5" xfId="329" applyFont="1" applyBorder="1" applyAlignment="1">
      <alignment horizontal="center" vertical="center" wrapText="1"/>
    </xf>
    <xf numFmtId="41" fontId="7" fillId="0" borderId="1" xfId="1481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/>
    </xf>
    <xf numFmtId="0" fontId="0" fillId="0" borderId="0" xfId="0">
      <alignment vertical="center"/>
    </xf>
    <xf numFmtId="41" fontId="7" fillId="0" borderId="1" xfId="1693" applyFont="1" applyFill="1" applyBorder="1" applyAlignment="1">
      <alignment horizontal="center" vertical="center" wrapText="1"/>
    </xf>
    <xf numFmtId="41" fontId="7" fillId="0" borderId="5" xfId="329" applyFont="1" applyBorder="1" applyAlignment="1">
      <alignment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176" fontId="4" fillId="4" borderId="12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41" fontId="7" fillId="0" borderId="4" xfId="329" applyFont="1" applyFill="1" applyBorder="1" applyAlignment="1">
      <alignment horizontal="center" vertical="center" wrapText="1"/>
    </xf>
    <xf numFmtId="41" fontId="4" fillId="0" borderId="1" xfId="329" applyNumberFormat="1" applyFont="1" applyFill="1" applyBorder="1" applyAlignment="1">
      <alignment horizontal="right" vertical="center" wrapText="1"/>
    </xf>
    <xf numFmtId="41" fontId="7" fillId="4" borderId="9" xfId="329" applyNumberFormat="1" applyFont="1" applyFill="1" applyBorder="1" applyAlignment="1">
      <alignment horizontal="right" vertical="center" wrapText="1"/>
    </xf>
    <xf numFmtId="41" fontId="4" fillId="0" borderId="1" xfId="591" applyNumberFormat="1" applyFont="1" applyBorder="1" applyAlignment="1">
      <alignment horizontal="right" vertical="center" wrapText="1"/>
    </xf>
    <xf numFmtId="176" fontId="19" fillId="0" borderId="12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 wrapText="1"/>
    </xf>
    <xf numFmtId="176" fontId="4" fillId="4" borderId="1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shrinkToFit="1"/>
    </xf>
    <xf numFmtId="41" fontId="7" fillId="0" borderId="1" xfId="1799" applyFont="1" applyFill="1" applyBorder="1" applyAlignment="1">
      <alignment horizontal="center" vertical="center" shrinkToFit="1"/>
    </xf>
    <xf numFmtId="41" fontId="4" fillId="0" borderId="1" xfId="329" applyNumberFormat="1" applyFont="1" applyFill="1" applyBorder="1" applyAlignment="1">
      <alignment horizontal="right" vertical="center" wrapText="1"/>
    </xf>
    <xf numFmtId="41" fontId="4" fillId="0" borderId="1" xfId="329" applyNumberFormat="1" applyFont="1" applyFill="1" applyBorder="1" applyAlignment="1">
      <alignment horizontal="right" vertical="center" wrapText="1"/>
    </xf>
    <xf numFmtId="41" fontId="7" fillId="0" borderId="1" xfId="1799" applyNumberFormat="1" applyFont="1" applyBorder="1" applyAlignment="1">
      <alignment horizontal="right" vertical="center" wrapText="1"/>
    </xf>
    <xf numFmtId="41" fontId="7" fillId="0" borderId="10" xfId="1945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1" fontId="7" fillId="0" borderId="15" xfId="329" applyFont="1" applyFill="1" applyBorder="1" applyAlignment="1">
      <alignment horizontal="center" vertical="center" wrapText="1"/>
    </xf>
    <xf numFmtId="41" fontId="7" fillId="0" borderId="10" xfId="329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1" fontId="7" fillId="0" borderId="7" xfId="329" applyFont="1" applyBorder="1" applyAlignment="1">
      <alignment horizontal="center" vertical="center" wrapText="1"/>
    </xf>
    <xf numFmtId="41" fontId="7" fillId="0" borderId="19" xfId="329" applyFont="1" applyBorder="1" applyAlignment="1">
      <alignment horizontal="center" vertical="center" wrapText="1"/>
    </xf>
    <xf numFmtId="41" fontId="7" fillId="0" borderId="5" xfId="329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1" fontId="7" fillId="0" borderId="1" xfId="329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</cellXfs>
  <cellStyles count="2903">
    <cellStyle name="20% - 강조색1 2" xfId="2859"/>
    <cellStyle name="20% - 강조색2 2" xfId="2860"/>
    <cellStyle name="20% - 강조색3 2" xfId="2861"/>
    <cellStyle name="20% - 강조색4 2" xfId="2862"/>
    <cellStyle name="20% - 강조색5 2" xfId="2863"/>
    <cellStyle name="20% - 강조색6 2" xfId="2864"/>
    <cellStyle name="40% - 강조색1 2" xfId="2865"/>
    <cellStyle name="40% - 강조색2 2" xfId="2866"/>
    <cellStyle name="40% - 강조색3 2" xfId="2867"/>
    <cellStyle name="40% - 강조색4 2" xfId="2868"/>
    <cellStyle name="40% - 강조색5 2" xfId="2869"/>
    <cellStyle name="40% - 강조색6 2" xfId="2870"/>
    <cellStyle name="60% - 강조색1 2" xfId="2871"/>
    <cellStyle name="60% - 강조색2 2" xfId="2872"/>
    <cellStyle name="60% - 강조색3 2" xfId="2873"/>
    <cellStyle name="60% - 강조색4 2" xfId="2874"/>
    <cellStyle name="60% - 강조색5 2" xfId="2875"/>
    <cellStyle name="60% - 강조색6 2" xfId="2876"/>
    <cellStyle name="강조색1 2" xfId="2877"/>
    <cellStyle name="강조색2 2" xfId="2878"/>
    <cellStyle name="강조색3 2" xfId="2879"/>
    <cellStyle name="강조색4 2" xfId="2880"/>
    <cellStyle name="강조색5 2" xfId="2881"/>
    <cellStyle name="강조색6 2" xfId="2882"/>
    <cellStyle name="경고문 2" xfId="2883"/>
    <cellStyle name="계산 2" xfId="2884"/>
    <cellStyle name="나쁨 2" xfId="2885"/>
    <cellStyle name="메모 2" xfId="2886"/>
    <cellStyle name="백분율 10" xfId="1"/>
    <cellStyle name="백분율 10 10" xfId="2"/>
    <cellStyle name="백분율 10 100" xfId="3"/>
    <cellStyle name="백분율 10 101" xfId="4"/>
    <cellStyle name="백분율 10 102" xfId="5"/>
    <cellStyle name="백분율 10 103" xfId="6"/>
    <cellStyle name="백분율 10 104" xfId="7"/>
    <cellStyle name="백분율 10 105" xfId="8"/>
    <cellStyle name="백분율 10 106" xfId="9"/>
    <cellStyle name="백분율 10 107" xfId="10"/>
    <cellStyle name="백분율 10 108" xfId="11"/>
    <cellStyle name="백분율 10 109" xfId="12"/>
    <cellStyle name="백분율 10 11" xfId="13"/>
    <cellStyle name="백분율 10 110" xfId="14"/>
    <cellStyle name="백분율 10 111" xfId="15"/>
    <cellStyle name="백분율 10 112" xfId="16"/>
    <cellStyle name="백분율 10 113" xfId="17"/>
    <cellStyle name="백분율 10 114" xfId="18"/>
    <cellStyle name="백분율 10 115" xfId="19"/>
    <cellStyle name="백분율 10 116" xfId="20"/>
    <cellStyle name="백분율 10 117" xfId="21"/>
    <cellStyle name="백분율 10 118" xfId="22"/>
    <cellStyle name="백분율 10 119" xfId="23"/>
    <cellStyle name="백분율 10 12" xfId="24"/>
    <cellStyle name="백분율 10 120" xfId="25"/>
    <cellStyle name="백분율 10 121" xfId="26"/>
    <cellStyle name="백분율 10 122" xfId="27"/>
    <cellStyle name="백분율 10 123" xfId="28"/>
    <cellStyle name="백분율 10 124" xfId="29"/>
    <cellStyle name="백분율 10 125" xfId="30"/>
    <cellStyle name="백분율 10 126" xfId="31"/>
    <cellStyle name="백분율 10 127" xfId="32"/>
    <cellStyle name="백분율 10 128" xfId="33"/>
    <cellStyle name="백분율 10 129" xfId="34"/>
    <cellStyle name="백분율 10 13" xfId="35"/>
    <cellStyle name="백분율 10 130" xfId="36"/>
    <cellStyle name="백분율 10 131" xfId="37"/>
    <cellStyle name="백분율 10 132" xfId="38"/>
    <cellStyle name="백분율 10 133" xfId="39"/>
    <cellStyle name="백분율 10 134" xfId="40"/>
    <cellStyle name="백분율 10 135" xfId="41"/>
    <cellStyle name="백분율 10 136" xfId="42"/>
    <cellStyle name="백분율 10 137" xfId="43"/>
    <cellStyle name="백분율 10 138" xfId="44"/>
    <cellStyle name="백분율 10 139" xfId="45"/>
    <cellStyle name="백분율 10 14" xfId="46"/>
    <cellStyle name="백분율 10 140" xfId="47"/>
    <cellStyle name="백분율 10 141" xfId="48"/>
    <cellStyle name="백분율 10 142" xfId="49"/>
    <cellStyle name="백분율 10 143" xfId="50"/>
    <cellStyle name="백분율 10 144" xfId="51"/>
    <cellStyle name="백분율 10 145" xfId="52"/>
    <cellStyle name="백분율 10 15" xfId="53"/>
    <cellStyle name="백분율 10 16" xfId="54"/>
    <cellStyle name="백분율 10 17" xfId="55"/>
    <cellStyle name="백분율 10 18" xfId="56"/>
    <cellStyle name="백분율 10 19" xfId="57"/>
    <cellStyle name="백분율 10 2" xfId="58"/>
    <cellStyle name="백분율 10 20" xfId="59"/>
    <cellStyle name="백분율 10 21" xfId="60"/>
    <cellStyle name="백분율 10 22" xfId="61"/>
    <cellStyle name="백분율 10 23" xfId="62"/>
    <cellStyle name="백분율 10 24" xfId="63"/>
    <cellStyle name="백분율 10 25" xfId="64"/>
    <cellStyle name="백분율 10 26" xfId="65"/>
    <cellStyle name="백분율 10 27" xfId="66"/>
    <cellStyle name="백분율 10 28" xfId="67"/>
    <cellStyle name="백분율 10 29" xfId="68"/>
    <cellStyle name="백분율 10 3" xfId="69"/>
    <cellStyle name="백분율 10 30" xfId="70"/>
    <cellStyle name="백분율 10 31" xfId="71"/>
    <cellStyle name="백분율 10 32" xfId="72"/>
    <cellStyle name="백분율 10 33" xfId="73"/>
    <cellStyle name="백분율 10 34" xfId="74"/>
    <cellStyle name="백분율 10 35" xfId="75"/>
    <cellStyle name="백분율 10 36" xfId="76"/>
    <cellStyle name="백분율 10 37" xfId="77"/>
    <cellStyle name="백분율 10 38" xfId="78"/>
    <cellStyle name="백분율 10 39" xfId="79"/>
    <cellStyle name="백분율 10 4" xfId="80"/>
    <cellStyle name="백분율 10 40" xfId="81"/>
    <cellStyle name="백분율 10 41" xfId="82"/>
    <cellStyle name="백분율 10 42" xfId="83"/>
    <cellStyle name="백분율 10 43" xfId="84"/>
    <cellStyle name="백분율 10 44" xfId="85"/>
    <cellStyle name="백분율 10 45" xfId="86"/>
    <cellStyle name="백분율 10 46" xfId="87"/>
    <cellStyle name="백분율 10 47" xfId="88"/>
    <cellStyle name="백분율 10 48" xfId="89"/>
    <cellStyle name="백분율 10 49" xfId="90"/>
    <cellStyle name="백분율 10 5" xfId="91"/>
    <cellStyle name="백분율 10 50" xfId="92"/>
    <cellStyle name="백분율 10 51" xfId="93"/>
    <cellStyle name="백분율 10 52" xfId="94"/>
    <cellStyle name="백분율 10 53" xfId="95"/>
    <cellStyle name="백분율 10 54" xfId="96"/>
    <cellStyle name="백분율 10 55" xfId="97"/>
    <cellStyle name="백분율 10 56" xfId="98"/>
    <cellStyle name="백분율 10 57" xfId="99"/>
    <cellStyle name="백분율 10 58" xfId="100"/>
    <cellStyle name="백분율 10 59" xfId="101"/>
    <cellStyle name="백분율 10 6" xfId="102"/>
    <cellStyle name="백분율 10 60" xfId="103"/>
    <cellStyle name="백분율 10 61" xfId="104"/>
    <cellStyle name="백분율 10 62" xfId="105"/>
    <cellStyle name="백분율 10 63" xfId="106"/>
    <cellStyle name="백분율 10 64" xfId="107"/>
    <cellStyle name="백분율 10 65" xfId="108"/>
    <cellStyle name="백분율 10 66" xfId="109"/>
    <cellStyle name="백분율 10 67" xfId="110"/>
    <cellStyle name="백분율 10 68" xfId="111"/>
    <cellStyle name="백분율 10 69" xfId="112"/>
    <cellStyle name="백분율 10 7" xfId="113"/>
    <cellStyle name="백분율 10 70" xfId="114"/>
    <cellStyle name="백분율 10 71" xfId="115"/>
    <cellStyle name="백분율 10 72" xfId="116"/>
    <cellStyle name="백분율 10 73" xfId="117"/>
    <cellStyle name="백분율 10 74" xfId="118"/>
    <cellStyle name="백분율 10 75" xfId="119"/>
    <cellStyle name="백분율 10 76" xfId="120"/>
    <cellStyle name="백분율 10 77" xfId="121"/>
    <cellStyle name="백분율 10 78" xfId="122"/>
    <cellStyle name="백분율 10 79" xfId="123"/>
    <cellStyle name="백분율 10 8" xfId="124"/>
    <cellStyle name="백분율 10 80" xfId="125"/>
    <cellStyle name="백분율 10 81" xfId="126"/>
    <cellStyle name="백분율 10 82" xfId="127"/>
    <cellStyle name="백분율 10 83" xfId="128"/>
    <cellStyle name="백분율 10 84" xfId="129"/>
    <cellStyle name="백분율 10 85" xfId="130"/>
    <cellStyle name="백분율 10 86" xfId="131"/>
    <cellStyle name="백분율 10 87" xfId="132"/>
    <cellStyle name="백분율 10 88" xfId="133"/>
    <cellStyle name="백분율 10 89" xfId="134"/>
    <cellStyle name="백분율 10 9" xfId="135"/>
    <cellStyle name="백분율 10 90" xfId="136"/>
    <cellStyle name="백분율 10 91" xfId="137"/>
    <cellStyle name="백분율 10 92" xfId="138"/>
    <cellStyle name="백분율 10 93" xfId="139"/>
    <cellStyle name="백분율 10 94" xfId="140"/>
    <cellStyle name="백분율 10 95" xfId="141"/>
    <cellStyle name="백분율 10 96" xfId="142"/>
    <cellStyle name="백분율 10 97" xfId="143"/>
    <cellStyle name="백분율 10 98" xfId="144"/>
    <cellStyle name="백분율 10 99" xfId="145"/>
    <cellStyle name="백분율 2 2" xfId="146"/>
    <cellStyle name="백분율 2 2 10" xfId="147"/>
    <cellStyle name="백분율 2 2 100" xfId="148"/>
    <cellStyle name="백분율 2 2 101" xfId="149"/>
    <cellStyle name="백분율 2 2 102" xfId="150"/>
    <cellStyle name="백분율 2 2 103" xfId="151"/>
    <cellStyle name="백분율 2 2 104" xfId="152"/>
    <cellStyle name="백분율 2 2 105" xfId="153"/>
    <cellStyle name="백분율 2 2 106" xfId="154"/>
    <cellStyle name="백분율 2 2 107" xfId="155"/>
    <cellStyle name="백분율 2 2 108" xfId="156"/>
    <cellStyle name="백분율 2 2 109" xfId="157"/>
    <cellStyle name="백분율 2 2 11" xfId="158"/>
    <cellStyle name="백분율 2 2 110" xfId="159"/>
    <cellStyle name="백분율 2 2 111" xfId="160"/>
    <cellStyle name="백분율 2 2 112" xfId="161"/>
    <cellStyle name="백분율 2 2 113" xfId="162"/>
    <cellStyle name="백분율 2 2 114" xfId="163"/>
    <cellStyle name="백분율 2 2 115" xfId="164"/>
    <cellStyle name="백분율 2 2 116" xfId="165"/>
    <cellStyle name="백분율 2 2 117" xfId="166"/>
    <cellStyle name="백분율 2 2 118" xfId="167"/>
    <cellStyle name="백분율 2 2 119" xfId="168"/>
    <cellStyle name="백분율 2 2 12" xfId="169"/>
    <cellStyle name="백분율 2 2 120" xfId="170"/>
    <cellStyle name="백분율 2 2 121" xfId="171"/>
    <cellStyle name="백분율 2 2 122" xfId="172"/>
    <cellStyle name="백분율 2 2 123" xfId="173"/>
    <cellStyle name="백분율 2 2 124" xfId="174"/>
    <cellStyle name="백분율 2 2 125" xfId="175"/>
    <cellStyle name="백분율 2 2 126" xfId="176"/>
    <cellStyle name="백분율 2 2 127" xfId="177"/>
    <cellStyle name="백분율 2 2 128" xfId="178"/>
    <cellStyle name="백분율 2 2 129" xfId="179"/>
    <cellStyle name="백분율 2 2 13" xfId="180"/>
    <cellStyle name="백분율 2 2 130" xfId="181"/>
    <cellStyle name="백분율 2 2 131" xfId="182"/>
    <cellStyle name="백분율 2 2 132" xfId="183"/>
    <cellStyle name="백분율 2 2 133" xfId="184"/>
    <cellStyle name="백분율 2 2 134" xfId="185"/>
    <cellStyle name="백분율 2 2 135" xfId="186"/>
    <cellStyle name="백분율 2 2 136" xfId="187"/>
    <cellStyle name="백분율 2 2 137" xfId="188"/>
    <cellStyle name="백분율 2 2 138" xfId="189"/>
    <cellStyle name="백분율 2 2 139" xfId="190"/>
    <cellStyle name="백분율 2 2 14" xfId="191"/>
    <cellStyle name="백분율 2 2 140" xfId="192"/>
    <cellStyle name="백분율 2 2 141" xfId="193"/>
    <cellStyle name="백분율 2 2 142" xfId="194"/>
    <cellStyle name="백분율 2 2 143" xfId="195"/>
    <cellStyle name="백분율 2 2 144" xfId="196"/>
    <cellStyle name="백분율 2 2 145" xfId="197"/>
    <cellStyle name="백분율 2 2 146" xfId="198"/>
    <cellStyle name="백분율 2 2 147" xfId="199"/>
    <cellStyle name="백분율 2 2 148" xfId="200"/>
    <cellStyle name="백분율 2 2 149" xfId="201"/>
    <cellStyle name="백분율 2 2 15" xfId="202"/>
    <cellStyle name="백분율 2 2 150" xfId="203"/>
    <cellStyle name="백분율 2 2 151" xfId="204"/>
    <cellStyle name="백분율 2 2 152" xfId="205"/>
    <cellStyle name="백분율 2 2 153" xfId="206"/>
    <cellStyle name="백분율 2 2 154" xfId="207"/>
    <cellStyle name="백분율 2 2 155" xfId="208"/>
    <cellStyle name="백분율 2 2 156" xfId="209"/>
    <cellStyle name="백분율 2 2 157" xfId="210"/>
    <cellStyle name="백분율 2 2 158" xfId="211"/>
    <cellStyle name="백분율 2 2 159" xfId="212"/>
    <cellStyle name="백분율 2 2 16" xfId="213"/>
    <cellStyle name="백분율 2 2 160" xfId="214"/>
    <cellStyle name="백분율 2 2 161" xfId="215"/>
    <cellStyle name="백분율 2 2 162" xfId="216"/>
    <cellStyle name="백분율 2 2 163" xfId="217"/>
    <cellStyle name="백분율 2 2 164" xfId="218"/>
    <cellStyle name="백분율 2 2 165" xfId="219"/>
    <cellStyle name="백분율 2 2 166" xfId="220"/>
    <cellStyle name="백분율 2 2 167" xfId="221"/>
    <cellStyle name="백분율 2 2 168" xfId="222"/>
    <cellStyle name="백분율 2 2 169" xfId="223"/>
    <cellStyle name="백분율 2 2 17" xfId="224"/>
    <cellStyle name="백분율 2 2 170" xfId="225"/>
    <cellStyle name="백분율 2 2 171" xfId="226"/>
    <cellStyle name="백분율 2 2 172" xfId="2824"/>
    <cellStyle name="백분율 2 2 173" xfId="2831"/>
    <cellStyle name="백분율 2 2 174" xfId="2835"/>
    <cellStyle name="백분율 2 2 175" xfId="2843"/>
    <cellStyle name="백분율 2 2 176" xfId="2834"/>
    <cellStyle name="백분율 2 2 177" xfId="2844"/>
    <cellStyle name="백분율 2 2 178" xfId="2833"/>
    <cellStyle name="백분율 2 2 179" xfId="2845"/>
    <cellStyle name="백분율 2 2 18" xfId="227"/>
    <cellStyle name="백분율 2 2 180" xfId="2832"/>
    <cellStyle name="백분율 2 2 181" xfId="2846"/>
    <cellStyle name="백분율 2 2 182" xfId="2854"/>
    <cellStyle name="백분율 2 2 183" xfId="2847"/>
    <cellStyle name="백분율 2 2 184" xfId="2855"/>
    <cellStyle name="백분율 2 2 19" xfId="228"/>
    <cellStyle name="백분율 2 2 2" xfId="229"/>
    <cellStyle name="백분율 2 2 20" xfId="230"/>
    <cellStyle name="백분율 2 2 21" xfId="231"/>
    <cellStyle name="백분율 2 2 22" xfId="232"/>
    <cellStyle name="백분율 2 2 23" xfId="233"/>
    <cellStyle name="백분율 2 2 24" xfId="234"/>
    <cellStyle name="백분율 2 2 25" xfId="235"/>
    <cellStyle name="백분율 2 2 26" xfId="236"/>
    <cellStyle name="백분율 2 2 27" xfId="237"/>
    <cellStyle name="백분율 2 2 28" xfId="238"/>
    <cellStyle name="백분율 2 2 29" xfId="239"/>
    <cellStyle name="백분율 2 2 3" xfId="240"/>
    <cellStyle name="백분율 2 2 30" xfId="241"/>
    <cellStyle name="백분율 2 2 31" xfId="242"/>
    <cellStyle name="백분율 2 2 32" xfId="243"/>
    <cellStyle name="백분율 2 2 33" xfId="244"/>
    <cellStyle name="백분율 2 2 34" xfId="245"/>
    <cellStyle name="백분율 2 2 35" xfId="246"/>
    <cellStyle name="백분율 2 2 36" xfId="247"/>
    <cellStyle name="백분율 2 2 37" xfId="248"/>
    <cellStyle name="백분율 2 2 38" xfId="249"/>
    <cellStyle name="백분율 2 2 39" xfId="250"/>
    <cellStyle name="백분율 2 2 4" xfId="251"/>
    <cellStyle name="백분율 2 2 40" xfId="252"/>
    <cellStyle name="백분율 2 2 41" xfId="253"/>
    <cellStyle name="백분율 2 2 42" xfId="254"/>
    <cellStyle name="백분율 2 2 43" xfId="255"/>
    <cellStyle name="백분율 2 2 44" xfId="256"/>
    <cellStyle name="백분율 2 2 45" xfId="257"/>
    <cellStyle name="백분율 2 2 46" xfId="258"/>
    <cellStyle name="백분율 2 2 47" xfId="259"/>
    <cellStyle name="백분율 2 2 47 10" xfId="260"/>
    <cellStyle name="백분율 2 2 47 11" xfId="261"/>
    <cellStyle name="백분율 2 2 47 12" xfId="262"/>
    <cellStyle name="백분율 2 2 47 2" xfId="263"/>
    <cellStyle name="백분율 2 2 47 3" xfId="264"/>
    <cellStyle name="백분율 2 2 47 4" xfId="265"/>
    <cellStyle name="백분율 2 2 47 5" xfId="266"/>
    <cellStyle name="백분율 2 2 47 6" xfId="267"/>
    <cellStyle name="백분율 2 2 47 7" xfId="268"/>
    <cellStyle name="백분율 2 2 47 8" xfId="269"/>
    <cellStyle name="백분율 2 2 47 9" xfId="270"/>
    <cellStyle name="백분율 2 2 48" xfId="271"/>
    <cellStyle name="백분율 2 2 49" xfId="272"/>
    <cellStyle name="백분율 2 2 5" xfId="273"/>
    <cellStyle name="백분율 2 2 50" xfId="274"/>
    <cellStyle name="백분율 2 2 51" xfId="275"/>
    <cellStyle name="백분율 2 2 52" xfId="276"/>
    <cellStyle name="백분율 2 2 53" xfId="277"/>
    <cellStyle name="백분율 2 2 54" xfId="278"/>
    <cellStyle name="백분율 2 2 55" xfId="279"/>
    <cellStyle name="백분율 2 2 56" xfId="280"/>
    <cellStyle name="백분율 2 2 57" xfId="281"/>
    <cellStyle name="백분율 2 2 58" xfId="282"/>
    <cellStyle name="백분율 2 2 59" xfId="283"/>
    <cellStyle name="백분율 2 2 6" xfId="284"/>
    <cellStyle name="백분율 2 2 60" xfId="285"/>
    <cellStyle name="백분율 2 2 61" xfId="286"/>
    <cellStyle name="백분율 2 2 62" xfId="287"/>
    <cellStyle name="백분율 2 2 63" xfId="288"/>
    <cellStyle name="백분율 2 2 64" xfId="289"/>
    <cellStyle name="백분율 2 2 65" xfId="290"/>
    <cellStyle name="백분율 2 2 66" xfId="291"/>
    <cellStyle name="백분율 2 2 67" xfId="292"/>
    <cellStyle name="백분율 2 2 68" xfId="293"/>
    <cellStyle name="백분율 2 2 69" xfId="294"/>
    <cellStyle name="백분율 2 2 7" xfId="295"/>
    <cellStyle name="백분율 2 2 70" xfId="296"/>
    <cellStyle name="백분율 2 2 71" xfId="297"/>
    <cellStyle name="백분율 2 2 72" xfId="298"/>
    <cellStyle name="백분율 2 2 73" xfId="299"/>
    <cellStyle name="백분율 2 2 74" xfId="300"/>
    <cellStyle name="백분율 2 2 75" xfId="301"/>
    <cellStyle name="백분율 2 2 76" xfId="302"/>
    <cellStyle name="백분율 2 2 77" xfId="303"/>
    <cellStyle name="백분율 2 2 78" xfId="304"/>
    <cellStyle name="백분율 2 2 79" xfId="305"/>
    <cellStyle name="백분율 2 2 8" xfId="306"/>
    <cellStyle name="백분율 2 2 80" xfId="307"/>
    <cellStyle name="백분율 2 2 81" xfId="308"/>
    <cellStyle name="백분율 2 2 82" xfId="309"/>
    <cellStyle name="백분율 2 2 83" xfId="310"/>
    <cellStyle name="백분율 2 2 84" xfId="311"/>
    <cellStyle name="백분율 2 2 85" xfId="312"/>
    <cellStyle name="백분율 2 2 86" xfId="313"/>
    <cellStyle name="백분율 2 2 87" xfId="314"/>
    <cellStyle name="백분율 2 2 88" xfId="315"/>
    <cellStyle name="백분율 2 2 89" xfId="316"/>
    <cellStyle name="백분율 2 2 9" xfId="317"/>
    <cellStyle name="백분율 2 2 90" xfId="318"/>
    <cellStyle name="백분율 2 2 91" xfId="319"/>
    <cellStyle name="백분율 2 2 92" xfId="320"/>
    <cellStyle name="백분율 2 2 93" xfId="321"/>
    <cellStyle name="백분율 2 2 94" xfId="322"/>
    <cellStyle name="백분율 2 2 95" xfId="323"/>
    <cellStyle name="백분율 2 2 96" xfId="324"/>
    <cellStyle name="백분율 2 2 97" xfId="325"/>
    <cellStyle name="백분율 2 2 98" xfId="326"/>
    <cellStyle name="백분율 2 2 99" xfId="327"/>
    <cellStyle name="보통 2" xfId="2887"/>
    <cellStyle name="설명 텍스트 2" xfId="2888"/>
    <cellStyle name="셀 확인 2" xfId="2889"/>
    <cellStyle name="쉼표 [0]" xfId="328" builtinId="6"/>
    <cellStyle name="쉼표 [0] 10" xfId="329"/>
    <cellStyle name="쉼표 [0] 10 10" xfId="330"/>
    <cellStyle name="쉼표 [0] 10 100" xfId="331"/>
    <cellStyle name="쉼표 [0] 10 101" xfId="332"/>
    <cellStyle name="쉼표 [0] 10 102" xfId="333"/>
    <cellStyle name="쉼표 [0] 10 103" xfId="334"/>
    <cellStyle name="쉼표 [0] 10 104" xfId="335"/>
    <cellStyle name="쉼표 [0] 10 105" xfId="336"/>
    <cellStyle name="쉼표 [0] 10 106" xfId="337"/>
    <cellStyle name="쉼표 [0] 10 107" xfId="338"/>
    <cellStyle name="쉼표 [0] 10 108" xfId="339"/>
    <cellStyle name="쉼표 [0] 10 109" xfId="340"/>
    <cellStyle name="쉼표 [0] 10 11" xfId="341"/>
    <cellStyle name="쉼표 [0] 10 110" xfId="342"/>
    <cellStyle name="쉼표 [0] 10 111" xfId="343"/>
    <cellStyle name="쉼표 [0] 10 112" xfId="344"/>
    <cellStyle name="쉼표 [0] 10 113" xfId="345"/>
    <cellStyle name="쉼표 [0] 10 114" xfId="346"/>
    <cellStyle name="쉼표 [0] 10 115" xfId="347"/>
    <cellStyle name="쉼표 [0] 10 116" xfId="348"/>
    <cellStyle name="쉼표 [0] 10 117" xfId="349"/>
    <cellStyle name="쉼표 [0] 10 118" xfId="350"/>
    <cellStyle name="쉼표 [0] 10 119" xfId="351"/>
    <cellStyle name="쉼표 [0] 10 12" xfId="352"/>
    <cellStyle name="쉼표 [0] 10 120" xfId="353"/>
    <cellStyle name="쉼표 [0] 10 121" xfId="354"/>
    <cellStyle name="쉼표 [0] 10 122" xfId="355"/>
    <cellStyle name="쉼표 [0] 10 123" xfId="356"/>
    <cellStyle name="쉼표 [0] 10 124" xfId="357"/>
    <cellStyle name="쉼표 [0] 10 125" xfId="358"/>
    <cellStyle name="쉼표 [0] 10 126" xfId="359"/>
    <cellStyle name="쉼표 [0] 10 127" xfId="360"/>
    <cellStyle name="쉼표 [0] 10 128" xfId="361"/>
    <cellStyle name="쉼표 [0] 10 129" xfId="362"/>
    <cellStyle name="쉼표 [0] 10 13" xfId="363"/>
    <cellStyle name="쉼표 [0] 10 130" xfId="364"/>
    <cellStyle name="쉼표 [0] 10 131" xfId="365"/>
    <cellStyle name="쉼표 [0] 10 132" xfId="366"/>
    <cellStyle name="쉼표 [0] 10 133" xfId="367"/>
    <cellStyle name="쉼표 [0] 10 134" xfId="368"/>
    <cellStyle name="쉼표 [0] 10 135" xfId="369"/>
    <cellStyle name="쉼표 [0] 10 136" xfId="370"/>
    <cellStyle name="쉼표 [0] 10 137" xfId="371"/>
    <cellStyle name="쉼표 [0] 10 138" xfId="372"/>
    <cellStyle name="쉼표 [0] 10 139" xfId="373"/>
    <cellStyle name="쉼표 [0] 10 14" xfId="374"/>
    <cellStyle name="쉼표 [0] 10 140" xfId="375"/>
    <cellStyle name="쉼표 [0] 10 141" xfId="376"/>
    <cellStyle name="쉼표 [0] 10 142" xfId="377"/>
    <cellStyle name="쉼표 [0] 10 143" xfId="378"/>
    <cellStyle name="쉼표 [0] 10 144" xfId="379"/>
    <cellStyle name="쉼표 [0] 10 145" xfId="380"/>
    <cellStyle name="쉼표 [0] 10 15" xfId="381"/>
    <cellStyle name="쉼표 [0] 10 16" xfId="382"/>
    <cellStyle name="쉼표 [0] 10 17" xfId="383"/>
    <cellStyle name="쉼표 [0] 10 18" xfId="384"/>
    <cellStyle name="쉼표 [0] 10 19" xfId="385"/>
    <cellStyle name="쉼표 [0] 10 2" xfId="386"/>
    <cellStyle name="쉼표 [0] 10 20" xfId="387"/>
    <cellStyle name="쉼표 [0] 10 21" xfId="388"/>
    <cellStyle name="쉼표 [0] 10 22" xfId="389"/>
    <cellStyle name="쉼표 [0] 10 23" xfId="390"/>
    <cellStyle name="쉼표 [0] 10 24" xfId="391"/>
    <cellStyle name="쉼표 [0] 10 25" xfId="392"/>
    <cellStyle name="쉼표 [0] 10 26" xfId="393"/>
    <cellStyle name="쉼표 [0] 10 27" xfId="394"/>
    <cellStyle name="쉼표 [0] 10 28" xfId="395"/>
    <cellStyle name="쉼표 [0] 10 29" xfId="396"/>
    <cellStyle name="쉼표 [0] 10 3" xfId="397"/>
    <cellStyle name="쉼표 [0] 10 30" xfId="398"/>
    <cellStyle name="쉼표 [0] 10 31" xfId="399"/>
    <cellStyle name="쉼표 [0] 10 32" xfId="400"/>
    <cellStyle name="쉼표 [0] 10 33" xfId="401"/>
    <cellStyle name="쉼표 [0] 10 34" xfId="402"/>
    <cellStyle name="쉼표 [0] 10 35" xfId="403"/>
    <cellStyle name="쉼표 [0] 10 36" xfId="404"/>
    <cellStyle name="쉼표 [0] 10 37" xfId="405"/>
    <cellStyle name="쉼표 [0] 10 38" xfId="406"/>
    <cellStyle name="쉼표 [0] 10 39" xfId="407"/>
    <cellStyle name="쉼표 [0] 10 4" xfId="408"/>
    <cellStyle name="쉼표 [0] 10 40" xfId="409"/>
    <cellStyle name="쉼표 [0] 10 41" xfId="410"/>
    <cellStyle name="쉼표 [0] 10 42" xfId="411"/>
    <cellStyle name="쉼표 [0] 10 43" xfId="412"/>
    <cellStyle name="쉼표 [0] 10 44" xfId="413"/>
    <cellStyle name="쉼표 [0] 10 45" xfId="414"/>
    <cellStyle name="쉼표 [0] 10 46" xfId="415"/>
    <cellStyle name="쉼표 [0] 10 47" xfId="416"/>
    <cellStyle name="쉼표 [0] 10 48" xfId="417"/>
    <cellStyle name="쉼표 [0] 10 49" xfId="418"/>
    <cellStyle name="쉼표 [0] 10 5" xfId="419"/>
    <cellStyle name="쉼표 [0] 10 50" xfId="420"/>
    <cellStyle name="쉼표 [0] 10 51" xfId="421"/>
    <cellStyle name="쉼표 [0] 10 52" xfId="422"/>
    <cellStyle name="쉼표 [0] 10 53" xfId="423"/>
    <cellStyle name="쉼표 [0] 10 54" xfId="424"/>
    <cellStyle name="쉼표 [0] 10 55" xfId="425"/>
    <cellStyle name="쉼표 [0] 10 56" xfId="426"/>
    <cellStyle name="쉼표 [0] 10 57" xfId="427"/>
    <cellStyle name="쉼표 [0] 10 58" xfId="428"/>
    <cellStyle name="쉼표 [0] 10 59" xfId="429"/>
    <cellStyle name="쉼표 [0] 10 6" xfId="430"/>
    <cellStyle name="쉼표 [0] 10 60" xfId="431"/>
    <cellStyle name="쉼표 [0] 10 61" xfId="432"/>
    <cellStyle name="쉼표 [0] 10 62" xfId="433"/>
    <cellStyle name="쉼표 [0] 10 63" xfId="434"/>
    <cellStyle name="쉼표 [0] 10 64" xfId="435"/>
    <cellStyle name="쉼표 [0] 10 65" xfId="436"/>
    <cellStyle name="쉼표 [0] 10 66" xfId="437"/>
    <cellStyle name="쉼표 [0] 10 67" xfId="438"/>
    <cellStyle name="쉼표 [0] 10 68" xfId="439"/>
    <cellStyle name="쉼표 [0] 10 69" xfId="440"/>
    <cellStyle name="쉼표 [0] 10 7" xfId="441"/>
    <cellStyle name="쉼표 [0] 10 70" xfId="442"/>
    <cellStyle name="쉼표 [0] 10 71" xfId="443"/>
    <cellStyle name="쉼표 [0] 10 72" xfId="444"/>
    <cellStyle name="쉼표 [0] 10 73" xfId="445"/>
    <cellStyle name="쉼표 [0] 10 74" xfId="446"/>
    <cellStyle name="쉼표 [0] 10 75" xfId="447"/>
    <cellStyle name="쉼표 [0] 10 76" xfId="448"/>
    <cellStyle name="쉼표 [0] 10 77" xfId="449"/>
    <cellStyle name="쉼표 [0] 10 78" xfId="450"/>
    <cellStyle name="쉼표 [0] 10 79" xfId="451"/>
    <cellStyle name="쉼표 [0] 10 8" xfId="452"/>
    <cellStyle name="쉼표 [0] 10 80" xfId="453"/>
    <cellStyle name="쉼표 [0] 10 81" xfId="454"/>
    <cellStyle name="쉼표 [0] 10 82" xfId="455"/>
    <cellStyle name="쉼표 [0] 10 83" xfId="456"/>
    <cellStyle name="쉼표 [0] 10 84" xfId="457"/>
    <cellStyle name="쉼표 [0] 10 85" xfId="458"/>
    <cellStyle name="쉼표 [0] 10 86" xfId="459"/>
    <cellStyle name="쉼표 [0] 10 87" xfId="460"/>
    <cellStyle name="쉼표 [0] 10 88" xfId="461"/>
    <cellStyle name="쉼표 [0] 10 89" xfId="462"/>
    <cellStyle name="쉼표 [0] 10 9" xfId="463"/>
    <cellStyle name="쉼표 [0] 10 90" xfId="464"/>
    <cellStyle name="쉼표 [0] 10 91" xfId="465"/>
    <cellStyle name="쉼표 [0] 10 92" xfId="466"/>
    <cellStyle name="쉼표 [0] 10 93" xfId="467"/>
    <cellStyle name="쉼표 [0] 10 94" xfId="468"/>
    <cellStyle name="쉼표 [0] 10 95" xfId="469"/>
    <cellStyle name="쉼표 [0] 10 96" xfId="470"/>
    <cellStyle name="쉼표 [0] 10 97" xfId="471"/>
    <cellStyle name="쉼표 [0] 10 98" xfId="472"/>
    <cellStyle name="쉼표 [0] 10 99" xfId="473"/>
    <cellStyle name="쉼표 [0] 11" xfId="474"/>
    <cellStyle name="쉼표 [0] 11 10" xfId="475"/>
    <cellStyle name="쉼표 [0] 11 100" xfId="476"/>
    <cellStyle name="쉼표 [0] 11 101" xfId="477"/>
    <cellStyle name="쉼표 [0] 11 102" xfId="478"/>
    <cellStyle name="쉼표 [0] 11 103" xfId="479"/>
    <cellStyle name="쉼표 [0] 11 104" xfId="480"/>
    <cellStyle name="쉼표 [0] 11 105" xfId="481"/>
    <cellStyle name="쉼표 [0] 11 106" xfId="482"/>
    <cellStyle name="쉼표 [0] 11 107" xfId="483"/>
    <cellStyle name="쉼표 [0] 11 108" xfId="484"/>
    <cellStyle name="쉼표 [0] 11 109" xfId="485"/>
    <cellStyle name="쉼표 [0] 11 11" xfId="486"/>
    <cellStyle name="쉼표 [0] 11 110" xfId="487"/>
    <cellStyle name="쉼표 [0] 11 111" xfId="488"/>
    <cellStyle name="쉼표 [0] 11 112" xfId="489"/>
    <cellStyle name="쉼표 [0] 11 113" xfId="490"/>
    <cellStyle name="쉼표 [0] 11 114" xfId="491"/>
    <cellStyle name="쉼표 [0] 11 115" xfId="492"/>
    <cellStyle name="쉼표 [0] 11 116" xfId="493"/>
    <cellStyle name="쉼표 [0] 11 117" xfId="494"/>
    <cellStyle name="쉼표 [0] 11 118" xfId="495"/>
    <cellStyle name="쉼표 [0] 11 119" xfId="496"/>
    <cellStyle name="쉼표 [0] 11 12" xfId="497"/>
    <cellStyle name="쉼표 [0] 11 120" xfId="498"/>
    <cellStyle name="쉼표 [0] 11 121" xfId="499"/>
    <cellStyle name="쉼표 [0] 11 122" xfId="500"/>
    <cellStyle name="쉼표 [0] 11 123" xfId="501"/>
    <cellStyle name="쉼표 [0] 11 124" xfId="502"/>
    <cellStyle name="쉼표 [0] 11 125" xfId="503"/>
    <cellStyle name="쉼표 [0] 11 126" xfId="504"/>
    <cellStyle name="쉼표 [0] 11 127" xfId="505"/>
    <cellStyle name="쉼표 [0] 11 128" xfId="506"/>
    <cellStyle name="쉼표 [0] 11 129" xfId="507"/>
    <cellStyle name="쉼표 [0] 11 13" xfId="508"/>
    <cellStyle name="쉼표 [0] 11 130" xfId="509"/>
    <cellStyle name="쉼표 [0] 11 131" xfId="510"/>
    <cellStyle name="쉼표 [0] 11 132" xfId="511"/>
    <cellStyle name="쉼표 [0] 11 133" xfId="512"/>
    <cellStyle name="쉼표 [0] 11 134" xfId="513"/>
    <cellStyle name="쉼표 [0] 11 135" xfId="514"/>
    <cellStyle name="쉼표 [0] 11 136" xfId="515"/>
    <cellStyle name="쉼표 [0] 11 137" xfId="516"/>
    <cellStyle name="쉼표 [0] 11 138" xfId="517"/>
    <cellStyle name="쉼표 [0] 11 139" xfId="518"/>
    <cellStyle name="쉼표 [0] 11 14" xfId="519"/>
    <cellStyle name="쉼표 [0] 11 140" xfId="520"/>
    <cellStyle name="쉼표 [0] 11 141" xfId="521"/>
    <cellStyle name="쉼표 [0] 11 142" xfId="522"/>
    <cellStyle name="쉼표 [0] 11 143" xfId="523"/>
    <cellStyle name="쉼표 [0] 11 144" xfId="524"/>
    <cellStyle name="쉼표 [0] 11 145" xfId="525"/>
    <cellStyle name="쉼표 [0] 11 146" xfId="526"/>
    <cellStyle name="쉼표 [0] 11 147" xfId="527"/>
    <cellStyle name="쉼표 [0] 11 148" xfId="528"/>
    <cellStyle name="쉼표 [0] 11 149" xfId="529"/>
    <cellStyle name="쉼표 [0] 11 15" xfId="530"/>
    <cellStyle name="쉼표 [0] 11 150" xfId="531"/>
    <cellStyle name="쉼표 [0] 11 151" xfId="532"/>
    <cellStyle name="쉼표 [0] 11 152" xfId="533"/>
    <cellStyle name="쉼표 [0] 11 153" xfId="534"/>
    <cellStyle name="쉼표 [0] 11 154" xfId="535"/>
    <cellStyle name="쉼표 [0] 11 16" xfId="536"/>
    <cellStyle name="쉼표 [0] 11 17" xfId="537"/>
    <cellStyle name="쉼표 [0] 11 18" xfId="538"/>
    <cellStyle name="쉼표 [0] 11 19" xfId="539"/>
    <cellStyle name="쉼표 [0] 11 2" xfId="540"/>
    <cellStyle name="쉼표 [0] 11 20" xfId="541"/>
    <cellStyle name="쉼표 [0] 11 21" xfId="542"/>
    <cellStyle name="쉼표 [0] 11 22" xfId="543"/>
    <cellStyle name="쉼표 [0] 11 23" xfId="544"/>
    <cellStyle name="쉼표 [0] 11 24" xfId="545"/>
    <cellStyle name="쉼표 [0] 11 25" xfId="546"/>
    <cellStyle name="쉼표 [0] 11 26" xfId="547"/>
    <cellStyle name="쉼표 [0] 11 27" xfId="548"/>
    <cellStyle name="쉼표 [0] 11 28" xfId="549"/>
    <cellStyle name="쉼표 [0] 11 29" xfId="550"/>
    <cellStyle name="쉼표 [0] 11 3" xfId="551"/>
    <cellStyle name="쉼표 [0] 11 30" xfId="552"/>
    <cellStyle name="쉼표 [0] 11 31" xfId="553"/>
    <cellStyle name="쉼표 [0] 11 32" xfId="554"/>
    <cellStyle name="쉼표 [0] 11 33" xfId="555"/>
    <cellStyle name="쉼표 [0] 11 34" xfId="556"/>
    <cellStyle name="쉼표 [0] 11 35" xfId="557"/>
    <cellStyle name="쉼표 [0] 11 36" xfId="558"/>
    <cellStyle name="쉼표 [0] 11 37" xfId="559"/>
    <cellStyle name="쉼표 [0] 11 38" xfId="560"/>
    <cellStyle name="쉼표 [0] 11 39" xfId="561"/>
    <cellStyle name="쉼표 [0] 11 4" xfId="562"/>
    <cellStyle name="쉼표 [0] 11 40" xfId="563"/>
    <cellStyle name="쉼표 [0] 11 41" xfId="564"/>
    <cellStyle name="쉼표 [0] 11 42" xfId="565"/>
    <cellStyle name="쉼표 [0] 11 43" xfId="566"/>
    <cellStyle name="쉼표 [0] 11 44" xfId="567"/>
    <cellStyle name="쉼표 [0] 11 45" xfId="568"/>
    <cellStyle name="쉼표 [0] 11 46" xfId="569"/>
    <cellStyle name="쉼표 [0] 11 47" xfId="570"/>
    <cellStyle name="쉼표 [0] 11 48" xfId="571"/>
    <cellStyle name="쉼표 [0] 11 49" xfId="572"/>
    <cellStyle name="쉼표 [0] 11 5" xfId="573"/>
    <cellStyle name="쉼표 [0] 11 50" xfId="574"/>
    <cellStyle name="쉼표 [0] 11 51" xfId="575"/>
    <cellStyle name="쉼표 [0] 11 52" xfId="576"/>
    <cellStyle name="쉼표 [0] 11 53" xfId="577"/>
    <cellStyle name="쉼표 [0] 11 54" xfId="578"/>
    <cellStyle name="쉼표 [0] 11 55" xfId="579"/>
    <cellStyle name="쉼표 [0] 11 56" xfId="580"/>
    <cellStyle name="쉼표 [0] 11 57" xfId="581"/>
    <cellStyle name="쉼표 [0] 11 58" xfId="582"/>
    <cellStyle name="쉼표 [0] 11 59" xfId="583"/>
    <cellStyle name="쉼표 [0] 11 6" xfId="584"/>
    <cellStyle name="쉼표 [0] 11 60" xfId="585"/>
    <cellStyle name="쉼표 [0] 11 61" xfId="586"/>
    <cellStyle name="쉼표 [0] 11 62" xfId="587"/>
    <cellStyle name="쉼표 [0] 11 63" xfId="588"/>
    <cellStyle name="쉼표 [0] 11 64" xfId="589"/>
    <cellStyle name="쉼표 [0] 11 65" xfId="590"/>
    <cellStyle name="쉼표 [0] 11 66" xfId="591"/>
    <cellStyle name="쉼표 [0] 11 67" xfId="592"/>
    <cellStyle name="쉼표 [0] 11 68" xfId="593"/>
    <cellStyle name="쉼표 [0] 11 69" xfId="594"/>
    <cellStyle name="쉼표 [0] 11 7" xfId="595"/>
    <cellStyle name="쉼표 [0] 11 70" xfId="596"/>
    <cellStyle name="쉼표 [0] 11 71" xfId="597"/>
    <cellStyle name="쉼표 [0] 11 72" xfId="598"/>
    <cellStyle name="쉼표 [0] 11 73" xfId="599"/>
    <cellStyle name="쉼표 [0] 11 74" xfId="600"/>
    <cellStyle name="쉼표 [0] 11 75" xfId="601"/>
    <cellStyle name="쉼표 [0] 11 76" xfId="602"/>
    <cellStyle name="쉼표 [0] 11 77" xfId="603"/>
    <cellStyle name="쉼표 [0] 11 78" xfId="604"/>
    <cellStyle name="쉼표 [0] 11 79" xfId="605"/>
    <cellStyle name="쉼표 [0] 11 8" xfId="606"/>
    <cellStyle name="쉼표 [0] 11 80" xfId="607"/>
    <cellStyle name="쉼표 [0] 11 81" xfId="608"/>
    <cellStyle name="쉼표 [0] 11 82" xfId="609"/>
    <cellStyle name="쉼표 [0] 11 83" xfId="610"/>
    <cellStyle name="쉼표 [0] 11 84" xfId="611"/>
    <cellStyle name="쉼표 [0] 11 85" xfId="612"/>
    <cellStyle name="쉼표 [0] 11 86" xfId="613"/>
    <cellStyle name="쉼표 [0] 11 87" xfId="614"/>
    <cellStyle name="쉼표 [0] 11 88" xfId="615"/>
    <cellStyle name="쉼표 [0] 11 89" xfId="616"/>
    <cellStyle name="쉼표 [0] 11 9" xfId="617"/>
    <cellStyle name="쉼표 [0] 11 90" xfId="618"/>
    <cellStyle name="쉼표 [0] 11 91" xfId="619"/>
    <cellStyle name="쉼표 [0] 11 92" xfId="620"/>
    <cellStyle name="쉼표 [0] 11 93" xfId="621"/>
    <cellStyle name="쉼표 [0] 11 94" xfId="622"/>
    <cellStyle name="쉼표 [0] 11 95" xfId="623"/>
    <cellStyle name="쉼표 [0] 11 96" xfId="624"/>
    <cellStyle name="쉼표 [0] 11 97" xfId="625"/>
    <cellStyle name="쉼표 [0] 11 98" xfId="626"/>
    <cellStyle name="쉼표 [0] 11 99" xfId="627"/>
    <cellStyle name="쉼표 [0] 12" xfId="2825"/>
    <cellStyle name="쉼표 [0] 12 10" xfId="628"/>
    <cellStyle name="쉼표 [0] 12 100" xfId="629"/>
    <cellStyle name="쉼표 [0] 12 101" xfId="630"/>
    <cellStyle name="쉼표 [0] 12 102" xfId="631"/>
    <cellStyle name="쉼표 [0] 12 103" xfId="632"/>
    <cellStyle name="쉼표 [0] 12 104" xfId="633"/>
    <cellStyle name="쉼표 [0] 12 105" xfId="634"/>
    <cellStyle name="쉼표 [0] 12 106" xfId="635"/>
    <cellStyle name="쉼표 [0] 12 107" xfId="636"/>
    <cellStyle name="쉼표 [0] 12 108" xfId="637"/>
    <cellStyle name="쉼표 [0] 12 109" xfId="638"/>
    <cellStyle name="쉼표 [0] 12 11" xfId="639"/>
    <cellStyle name="쉼표 [0] 12 110" xfId="640"/>
    <cellStyle name="쉼표 [0] 12 111" xfId="641"/>
    <cellStyle name="쉼표 [0] 12 112" xfId="642"/>
    <cellStyle name="쉼표 [0] 12 113" xfId="643"/>
    <cellStyle name="쉼표 [0] 12 114" xfId="644"/>
    <cellStyle name="쉼표 [0] 12 115" xfId="645"/>
    <cellStyle name="쉼표 [0] 12 116" xfId="646"/>
    <cellStyle name="쉼표 [0] 12 117" xfId="647"/>
    <cellStyle name="쉼표 [0] 12 118" xfId="648"/>
    <cellStyle name="쉼표 [0] 12 119" xfId="649"/>
    <cellStyle name="쉼표 [0] 12 12" xfId="650"/>
    <cellStyle name="쉼표 [0] 12 120" xfId="651"/>
    <cellStyle name="쉼표 [0] 12 121" xfId="652"/>
    <cellStyle name="쉼표 [0] 12 122" xfId="653"/>
    <cellStyle name="쉼표 [0] 12 123" xfId="654"/>
    <cellStyle name="쉼표 [0] 12 124" xfId="655"/>
    <cellStyle name="쉼표 [0] 12 125" xfId="656"/>
    <cellStyle name="쉼표 [0] 12 126" xfId="657"/>
    <cellStyle name="쉼표 [0] 12 127" xfId="658"/>
    <cellStyle name="쉼표 [0] 12 128" xfId="659"/>
    <cellStyle name="쉼표 [0] 12 129" xfId="660"/>
    <cellStyle name="쉼표 [0] 12 13" xfId="661"/>
    <cellStyle name="쉼표 [0] 12 130" xfId="662"/>
    <cellStyle name="쉼표 [0] 12 131" xfId="663"/>
    <cellStyle name="쉼표 [0] 12 132" xfId="664"/>
    <cellStyle name="쉼표 [0] 12 133" xfId="665"/>
    <cellStyle name="쉼표 [0] 12 134" xfId="666"/>
    <cellStyle name="쉼표 [0] 12 135" xfId="667"/>
    <cellStyle name="쉼표 [0] 12 136" xfId="668"/>
    <cellStyle name="쉼표 [0] 12 137" xfId="669"/>
    <cellStyle name="쉼표 [0] 12 138" xfId="670"/>
    <cellStyle name="쉼표 [0] 12 139" xfId="671"/>
    <cellStyle name="쉼표 [0] 12 14" xfId="672"/>
    <cellStyle name="쉼표 [0] 12 140" xfId="673"/>
    <cellStyle name="쉼표 [0] 12 141" xfId="674"/>
    <cellStyle name="쉼표 [0] 12 142" xfId="675"/>
    <cellStyle name="쉼표 [0] 12 143" xfId="676"/>
    <cellStyle name="쉼표 [0] 12 144" xfId="677"/>
    <cellStyle name="쉼표 [0] 12 145" xfId="678"/>
    <cellStyle name="쉼표 [0] 12 146" xfId="679"/>
    <cellStyle name="쉼표 [0] 12 147" xfId="680"/>
    <cellStyle name="쉼표 [0] 12 148" xfId="681"/>
    <cellStyle name="쉼표 [0] 12 149" xfId="682"/>
    <cellStyle name="쉼표 [0] 12 15" xfId="683"/>
    <cellStyle name="쉼표 [0] 12 150" xfId="684"/>
    <cellStyle name="쉼표 [0] 12 151" xfId="685"/>
    <cellStyle name="쉼표 [0] 12 152" xfId="686"/>
    <cellStyle name="쉼표 [0] 12 153" xfId="687"/>
    <cellStyle name="쉼표 [0] 12 154" xfId="688"/>
    <cellStyle name="쉼표 [0] 12 16" xfId="689"/>
    <cellStyle name="쉼표 [0] 12 17" xfId="690"/>
    <cellStyle name="쉼표 [0] 12 18" xfId="691"/>
    <cellStyle name="쉼표 [0] 12 19" xfId="692"/>
    <cellStyle name="쉼표 [0] 12 2" xfId="693"/>
    <cellStyle name="쉼표 [0] 12 20" xfId="694"/>
    <cellStyle name="쉼표 [0] 12 21" xfId="695"/>
    <cellStyle name="쉼표 [0] 12 22" xfId="696"/>
    <cellStyle name="쉼표 [0] 12 23" xfId="697"/>
    <cellStyle name="쉼표 [0] 12 24" xfId="698"/>
    <cellStyle name="쉼표 [0] 12 25" xfId="699"/>
    <cellStyle name="쉼표 [0] 12 26" xfId="700"/>
    <cellStyle name="쉼표 [0] 12 27" xfId="701"/>
    <cellStyle name="쉼표 [0] 12 28" xfId="702"/>
    <cellStyle name="쉼표 [0] 12 29" xfId="703"/>
    <cellStyle name="쉼표 [0] 12 3" xfId="704"/>
    <cellStyle name="쉼표 [0] 12 30" xfId="705"/>
    <cellStyle name="쉼표 [0] 12 31" xfId="706"/>
    <cellStyle name="쉼표 [0] 12 32" xfId="707"/>
    <cellStyle name="쉼표 [0] 12 33" xfId="708"/>
    <cellStyle name="쉼표 [0] 12 34" xfId="709"/>
    <cellStyle name="쉼표 [0] 12 35" xfId="710"/>
    <cellStyle name="쉼표 [0] 12 36" xfId="711"/>
    <cellStyle name="쉼표 [0] 12 37" xfId="712"/>
    <cellStyle name="쉼표 [0] 12 38" xfId="713"/>
    <cellStyle name="쉼표 [0] 12 39" xfId="714"/>
    <cellStyle name="쉼표 [0] 12 4" xfId="715"/>
    <cellStyle name="쉼표 [0] 12 40" xfId="716"/>
    <cellStyle name="쉼표 [0] 12 41" xfId="717"/>
    <cellStyle name="쉼표 [0] 12 42" xfId="718"/>
    <cellStyle name="쉼표 [0] 12 43" xfId="719"/>
    <cellStyle name="쉼표 [0] 12 44" xfId="720"/>
    <cellStyle name="쉼표 [0] 12 45" xfId="721"/>
    <cellStyle name="쉼표 [0] 12 46" xfId="722"/>
    <cellStyle name="쉼표 [0] 12 47" xfId="723"/>
    <cellStyle name="쉼표 [0] 12 48" xfId="724"/>
    <cellStyle name="쉼표 [0] 12 49" xfId="725"/>
    <cellStyle name="쉼표 [0] 12 5" xfId="726"/>
    <cellStyle name="쉼표 [0] 12 50" xfId="727"/>
    <cellStyle name="쉼표 [0] 12 51" xfId="728"/>
    <cellStyle name="쉼표 [0] 12 52" xfId="729"/>
    <cellStyle name="쉼표 [0] 12 53" xfId="730"/>
    <cellStyle name="쉼표 [0] 12 54" xfId="731"/>
    <cellStyle name="쉼표 [0] 12 55" xfId="732"/>
    <cellStyle name="쉼표 [0] 12 56" xfId="733"/>
    <cellStyle name="쉼표 [0] 12 57" xfId="734"/>
    <cellStyle name="쉼표 [0] 12 58" xfId="735"/>
    <cellStyle name="쉼표 [0] 12 59" xfId="736"/>
    <cellStyle name="쉼표 [0] 12 6" xfId="737"/>
    <cellStyle name="쉼표 [0] 12 60" xfId="738"/>
    <cellStyle name="쉼표 [0] 12 61" xfId="739"/>
    <cellStyle name="쉼표 [0] 12 62" xfId="740"/>
    <cellStyle name="쉼표 [0] 12 63" xfId="741"/>
    <cellStyle name="쉼표 [0] 12 64" xfId="742"/>
    <cellStyle name="쉼표 [0] 12 65" xfId="743"/>
    <cellStyle name="쉼표 [0] 12 66" xfId="744"/>
    <cellStyle name="쉼표 [0] 12 67" xfId="745"/>
    <cellStyle name="쉼표 [0] 12 68" xfId="746"/>
    <cellStyle name="쉼표 [0] 12 69" xfId="747"/>
    <cellStyle name="쉼표 [0] 12 7" xfId="748"/>
    <cellStyle name="쉼표 [0] 12 70" xfId="749"/>
    <cellStyle name="쉼표 [0] 12 71" xfId="750"/>
    <cellStyle name="쉼표 [0] 12 72" xfId="751"/>
    <cellStyle name="쉼표 [0] 12 73" xfId="752"/>
    <cellStyle name="쉼표 [0] 12 74" xfId="753"/>
    <cellStyle name="쉼표 [0] 12 75" xfId="754"/>
    <cellStyle name="쉼표 [0] 12 76" xfId="755"/>
    <cellStyle name="쉼표 [0] 12 77" xfId="756"/>
    <cellStyle name="쉼표 [0] 12 78" xfId="757"/>
    <cellStyle name="쉼표 [0] 12 79" xfId="758"/>
    <cellStyle name="쉼표 [0] 12 8" xfId="759"/>
    <cellStyle name="쉼표 [0] 12 80" xfId="760"/>
    <cellStyle name="쉼표 [0] 12 81" xfId="761"/>
    <cellStyle name="쉼표 [0] 12 82" xfId="762"/>
    <cellStyle name="쉼표 [0] 12 83" xfId="763"/>
    <cellStyle name="쉼표 [0] 12 84" xfId="764"/>
    <cellStyle name="쉼표 [0] 12 85" xfId="765"/>
    <cellStyle name="쉼표 [0] 12 86" xfId="766"/>
    <cellStyle name="쉼표 [0] 12 87" xfId="767"/>
    <cellStyle name="쉼표 [0] 12 88" xfId="768"/>
    <cellStyle name="쉼표 [0] 12 89" xfId="769"/>
    <cellStyle name="쉼표 [0] 12 9" xfId="770"/>
    <cellStyle name="쉼표 [0] 12 90" xfId="771"/>
    <cellStyle name="쉼표 [0] 12 91" xfId="772"/>
    <cellStyle name="쉼표 [0] 12 92" xfId="773"/>
    <cellStyle name="쉼표 [0] 12 93" xfId="774"/>
    <cellStyle name="쉼표 [0] 12 94" xfId="775"/>
    <cellStyle name="쉼표 [0] 12 95" xfId="776"/>
    <cellStyle name="쉼표 [0] 12 96" xfId="777"/>
    <cellStyle name="쉼표 [0] 12 97" xfId="778"/>
    <cellStyle name="쉼표 [0] 12 98" xfId="779"/>
    <cellStyle name="쉼표 [0] 12 99" xfId="780"/>
    <cellStyle name="쉼표 [0] 13" xfId="2826"/>
    <cellStyle name="쉼표 [0] 13 10" xfId="781"/>
    <cellStyle name="쉼표 [0] 13 100" xfId="782"/>
    <cellStyle name="쉼표 [0] 13 101" xfId="783"/>
    <cellStyle name="쉼표 [0] 13 102" xfId="784"/>
    <cellStyle name="쉼표 [0] 13 103" xfId="785"/>
    <cellStyle name="쉼표 [0] 13 104" xfId="786"/>
    <cellStyle name="쉼표 [0] 13 105" xfId="787"/>
    <cellStyle name="쉼표 [0] 13 106" xfId="788"/>
    <cellStyle name="쉼표 [0] 13 107" xfId="789"/>
    <cellStyle name="쉼표 [0] 13 108" xfId="790"/>
    <cellStyle name="쉼표 [0] 13 109" xfId="791"/>
    <cellStyle name="쉼표 [0] 13 11" xfId="792"/>
    <cellStyle name="쉼표 [0] 13 110" xfId="793"/>
    <cellStyle name="쉼표 [0] 13 111" xfId="794"/>
    <cellStyle name="쉼표 [0] 13 112" xfId="795"/>
    <cellStyle name="쉼표 [0] 13 113" xfId="796"/>
    <cellStyle name="쉼표 [0] 13 114" xfId="797"/>
    <cellStyle name="쉼표 [0] 13 115" xfId="798"/>
    <cellStyle name="쉼표 [0] 13 116" xfId="799"/>
    <cellStyle name="쉼표 [0] 13 117" xfId="800"/>
    <cellStyle name="쉼표 [0] 13 118" xfId="801"/>
    <cellStyle name="쉼표 [0] 13 119" xfId="802"/>
    <cellStyle name="쉼표 [0] 13 12" xfId="803"/>
    <cellStyle name="쉼표 [0] 13 120" xfId="804"/>
    <cellStyle name="쉼표 [0] 13 121" xfId="805"/>
    <cellStyle name="쉼표 [0] 13 122" xfId="806"/>
    <cellStyle name="쉼표 [0] 13 123" xfId="807"/>
    <cellStyle name="쉼표 [0] 13 124" xfId="808"/>
    <cellStyle name="쉼표 [0] 13 125" xfId="809"/>
    <cellStyle name="쉼표 [0] 13 126" xfId="810"/>
    <cellStyle name="쉼표 [0] 13 127" xfId="811"/>
    <cellStyle name="쉼표 [0] 13 128" xfId="812"/>
    <cellStyle name="쉼표 [0] 13 129" xfId="813"/>
    <cellStyle name="쉼표 [0] 13 13" xfId="814"/>
    <cellStyle name="쉼표 [0] 13 130" xfId="815"/>
    <cellStyle name="쉼표 [0] 13 131" xfId="816"/>
    <cellStyle name="쉼표 [0] 13 132" xfId="817"/>
    <cellStyle name="쉼표 [0] 13 133" xfId="818"/>
    <cellStyle name="쉼표 [0] 13 134" xfId="819"/>
    <cellStyle name="쉼표 [0] 13 135" xfId="820"/>
    <cellStyle name="쉼표 [0] 13 136" xfId="821"/>
    <cellStyle name="쉼표 [0] 13 137" xfId="822"/>
    <cellStyle name="쉼표 [0] 13 138" xfId="823"/>
    <cellStyle name="쉼표 [0] 13 139" xfId="824"/>
    <cellStyle name="쉼표 [0] 13 14" xfId="825"/>
    <cellStyle name="쉼표 [0] 13 140" xfId="826"/>
    <cellStyle name="쉼표 [0] 13 141" xfId="827"/>
    <cellStyle name="쉼표 [0] 13 142" xfId="828"/>
    <cellStyle name="쉼표 [0] 13 143" xfId="829"/>
    <cellStyle name="쉼표 [0] 13 144" xfId="830"/>
    <cellStyle name="쉼표 [0] 13 145" xfId="831"/>
    <cellStyle name="쉼표 [0] 13 146" xfId="832"/>
    <cellStyle name="쉼표 [0] 13 147" xfId="833"/>
    <cellStyle name="쉼표 [0] 13 148" xfId="834"/>
    <cellStyle name="쉼표 [0] 13 149" xfId="835"/>
    <cellStyle name="쉼표 [0] 13 15" xfId="836"/>
    <cellStyle name="쉼표 [0] 13 150" xfId="837"/>
    <cellStyle name="쉼표 [0] 13 151" xfId="838"/>
    <cellStyle name="쉼표 [0] 13 152" xfId="839"/>
    <cellStyle name="쉼표 [0] 13 153" xfId="840"/>
    <cellStyle name="쉼표 [0] 13 154" xfId="841"/>
    <cellStyle name="쉼표 [0] 13 16" xfId="842"/>
    <cellStyle name="쉼표 [0] 13 17" xfId="843"/>
    <cellStyle name="쉼표 [0] 13 18" xfId="844"/>
    <cellStyle name="쉼표 [0] 13 19" xfId="845"/>
    <cellStyle name="쉼표 [0] 13 2" xfId="846"/>
    <cellStyle name="쉼표 [0] 13 20" xfId="847"/>
    <cellStyle name="쉼표 [0] 13 21" xfId="848"/>
    <cellStyle name="쉼표 [0] 13 22" xfId="849"/>
    <cellStyle name="쉼표 [0] 13 23" xfId="850"/>
    <cellStyle name="쉼표 [0] 13 24" xfId="851"/>
    <cellStyle name="쉼표 [0] 13 25" xfId="852"/>
    <cellStyle name="쉼표 [0] 13 26" xfId="853"/>
    <cellStyle name="쉼표 [0] 13 27" xfId="854"/>
    <cellStyle name="쉼표 [0] 13 28" xfId="855"/>
    <cellStyle name="쉼표 [0] 13 29" xfId="856"/>
    <cellStyle name="쉼표 [0] 13 3" xfId="857"/>
    <cellStyle name="쉼표 [0] 13 30" xfId="858"/>
    <cellStyle name="쉼표 [0] 13 31" xfId="859"/>
    <cellStyle name="쉼표 [0] 13 32" xfId="860"/>
    <cellStyle name="쉼표 [0] 13 33" xfId="861"/>
    <cellStyle name="쉼표 [0] 13 34" xfId="862"/>
    <cellStyle name="쉼표 [0] 13 35" xfId="863"/>
    <cellStyle name="쉼표 [0] 13 36" xfId="864"/>
    <cellStyle name="쉼표 [0] 13 37" xfId="865"/>
    <cellStyle name="쉼표 [0] 13 38" xfId="866"/>
    <cellStyle name="쉼표 [0] 13 39" xfId="867"/>
    <cellStyle name="쉼표 [0] 13 4" xfId="868"/>
    <cellStyle name="쉼표 [0] 13 40" xfId="869"/>
    <cellStyle name="쉼표 [0] 13 41" xfId="870"/>
    <cellStyle name="쉼표 [0] 13 42" xfId="871"/>
    <cellStyle name="쉼표 [0] 13 43" xfId="872"/>
    <cellStyle name="쉼표 [0] 13 44" xfId="873"/>
    <cellStyle name="쉼표 [0] 13 45" xfId="874"/>
    <cellStyle name="쉼표 [0] 13 46" xfId="875"/>
    <cellStyle name="쉼표 [0] 13 47" xfId="876"/>
    <cellStyle name="쉼표 [0] 13 48" xfId="877"/>
    <cellStyle name="쉼표 [0] 13 49" xfId="878"/>
    <cellStyle name="쉼표 [0] 13 5" xfId="879"/>
    <cellStyle name="쉼표 [0] 13 50" xfId="880"/>
    <cellStyle name="쉼표 [0] 13 51" xfId="881"/>
    <cellStyle name="쉼표 [0] 13 52" xfId="882"/>
    <cellStyle name="쉼표 [0] 13 53" xfId="883"/>
    <cellStyle name="쉼표 [0] 13 54" xfId="884"/>
    <cellStyle name="쉼표 [0] 13 55" xfId="885"/>
    <cellStyle name="쉼표 [0] 13 56" xfId="886"/>
    <cellStyle name="쉼표 [0] 13 57" xfId="887"/>
    <cellStyle name="쉼표 [0] 13 58" xfId="888"/>
    <cellStyle name="쉼표 [0] 13 59" xfId="889"/>
    <cellStyle name="쉼표 [0] 13 6" xfId="890"/>
    <cellStyle name="쉼표 [0] 13 60" xfId="891"/>
    <cellStyle name="쉼표 [0] 13 61" xfId="892"/>
    <cellStyle name="쉼표 [0] 13 62" xfId="893"/>
    <cellStyle name="쉼표 [0] 13 63" xfId="894"/>
    <cellStyle name="쉼표 [0] 13 64" xfId="895"/>
    <cellStyle name="쉼표 [0] 13 65" xfId="896"/>
    <cellStyle name="쉼표 [0] 13 66" xfId="897"/>
    <cellStyle name="쉼표 [0] 13 67" xfId="898"/>
    <cellStyle name="쉼표 [0] 13 68" xfId="899"/>
    <cellStyle name="쉼표 [0] 13 69" xfId="900"/>
    <cellStyle name="쉼표 [0] 13 7" xfId="901"/>
    <cellStyle name="쉼표 [0] 13 70" xfId="902"/>
    <cellStyle name="쉼표 [0] 13 71" xfId="903"/>
    <cellStyle name="쉼표 [0] 13 72" xfId="904"/>
    <cellStyle name="쉼표 [0] 13 73" xfId="905"/>
    <cellStyle name="쉼표 [0] 13 74" xfId="906"/>
    <cellStyle name="쉼표 [0] 13 75" xfId="907"/>
    <cellStyle name="쉼표 [0] 13 76" xfId="908"/>
    <cellStyle name="쉼표 [0] 13 77" xfId="909"/>
    <cellStyle name="쉼표 [0] 13 78" xfId="910"/>
    <cellStyle name="쉼표 [0] 13 79" xfId="911"/>
    <cellStyle name="쉼표 [0] 13 8" xfId="912"/>
    <cellStyle name="쉼표 [0] 13 80" xfId="913"/>
    <cellStyle name="쉼표 [0] 13 81" xfId="914"/>
    <cellStyle name="쉼표 [0] 13 82" xfId="915"/>
    <cellStyle name="쉼표 [0] 13 83" xfId="916"/>
    <cellStyle name="쉼표 [0] 13 84" xfId="917"/>
    <cellStyle name="쉼표 [0] 13 85" xfId="918"/>
    <cellStyle name="쉼표 [0] 13 86" xfId="919"/>
    <cellStyle name="쉼표 [0] 13 87" xfId="920"/>
    <cellStyle name="쉼표 [0] 13 88" xfId="921"/>
    <cellStyle name="쉼표 [0] 13 89" xfId="922"/>
    <cellStyle name="쉼표 [0] 13 9" xfId="923"/>
    <cellStyle name="쉼표 [0] 13 90" xfId="924"/>
    <cellStyle name="쉼표 [0] 13 91" xfId="925"/>
    <cellStyle name="쉼표 [0] 13 92" xfId="926"/>
    <cellStyle name="쉼표 [0] 13 93" xfId="927"/>
    <cellStyle name="쉼표 [0] 13 94" xfId="928"/>
    <cellStyle name="쉼표 [0] 13 95" xfId="929"/>
    <cellStyle name="쉼표 [0] 13 96" xfId="930"/>
    <cellStyle name="쉼표 [0] 13 97" xfId="931"/>
    <cellStyle name="쉼표 [0] 13 98" xfId="932"/>
    <cellStyle name="쉼표 [0] 13 99" xfId="933"/>
    <cellStyle name="쉼표 [0] 14 10" xfId="934"/>
    <cellStyle name="쉼표 [0] 14 11" xfId="935"/>
    <cellStyle name="쉼표 [0] 14 12" xfId="936"/>
    <cellStyle name="쉼표 [0] 14 13" xfId="937"/>
    <cellStyle name="쉼표 [0] 14 14" xfId="938"/>
    <cellStyle name="쉼표 [0] 14 15" xfId="939"/>
    <cellStyle name="쉼표 [0] 14 16" xfId="940"/>
    <cellStyle name="쉼표 [0] 14 17" xfId="941"/>
    <cellStyle name="쉼표 [0] 14 18" xfId="942"/>
    <cellStyle name="쉼표 [0] 14 19" xfId="943"/>
    <cellStyle name="쉼표 [0] 14 2" xfId="944"/>
    <cellStyle name="쉼표 [0] 14 20" xfId="945"/>
    <cellStyle name="쉼표 [0] 14 21" xfId="946"/>
    <cellStyle name="쉼표 [0] 14 22" xfId="947"/>
    <cellStyle name="쉼표 [0] 14 23" xfId="948"/>
    <cellStyle name="쉼표 [0] 14 24" xfId="949"/>
    <cellStyle name="쉼표 [0] 14 25" xfId="950"/>
    <cellStyle name="쉼표 [0] 14 26" xfId="951"/>
    <cellStyle name="쉼표 [0] 14 27" xfId="952"/>
    <cellStyle name="쉼표 [0] 14 28" xfId="953"/>
    <cellStyle name="쉼표 [0] 14 29" xfId="954"/>
    <cellStyle name="쉼표 [0] 14 3" xfId="955"/>
    <cellStyle name="쉼표 [0] 14 30" xfId="956"/>
    <cellStyle name="쉼표 [0] 14 31" xfId="957"/>
    <cellStyle name="쉼표 [0] 14 32" xfId="958"/>
    <cellStyle name="쉼표 [0] 14 33" xfId="959"/>
    <cellStyle name="쉼표 [0] 14 34" xfId="960"/>
    <cellStyle name="쉼표 [0] 14 35" xfId="961"/>
    <cellStyle name="쉼표 [0] 14 36" xfId="962"/>
    <cellStyle name="쉼표 [0] 14 37" xfId="963"/>
    <cellStyle name="쉼표 [0] 14 38" xfId="964"/>
    <cellStyle name="쉼표 [0] 14 39" xfId="965"/>
    <cellStyle name="쉼표 [0] 14 4" xfId="966"/>
    <cellStyle name="쉼표 [0] 14 40" xfId="967"/>
    <cellStyle name="쉼표 [0] 14 41" xfId="968"/>
    <cellStyle name="쉼표 [0] 14 42" xfId="969"/>
    <cellStyle name="쉼표 [0] 14 43" xfId="970"/>
    <cellStyle name="쉼표 [0] 14 44" xfId="971"/>
    <cellStyle name="쉼표 [0] 14 45" xfId="972"/>
    <cellStyle name="쉼표 [0] 14 46" xfId="973"/>
    <cellStyle name="쉼표 [0] 14 47" xfId="974"/>
    <cellStyle name="쉼표 [0] 14 48" xfId="975"/>
    <cellStyle name="쉼표 [0] 14 49" xfId="976"/>
    <cellStyle name="쉼표 [0] 14 5" xfId="977"/>
    <cellStyle name="쉼표 [0] 14 50" xfId="978"/>
    <cellStyle name="쉼표 [0] 14 51" xfId="979"/>
    <cellStyle name="쉼표 [0] 14 52" xfId="980"/>
    <cellStyle name="쉼표 [0] 14 6" xfId="981"/>
    <cellStyle name="쉼표 [0] 14 7" xfId="982"/>
    <cellStyle name="쉼표 [0] 14 8" xfId="983"/>
    <cellStyle name="쉼표 [0] 14 9" xfId="984"/>
    <cellStyle name="쉼표 [0] 15 10" xfId="985"/>
    <cellStyle name="쉼표 [0] 15 11" xfId="986"/>
    <cellStyle name="쉼표 [0] 15 12" xfId="987"/>
    <cellStyle name="쉼표 [0] 15 13" xfId="988"/>
    <cellStyle name="쉼표 [0] 15 14" xfId="989"/>
    <cellStyle name="쉼표 [0] 15 15" xfId="990"/>
    <cellStyle name="쉼표 [0] 15 16" xfId="991"/>
    <cellStyle name="쉼표 [0] 15 17" xfId="992"/>
    <cellStyle name="쉼표 [0] 15 18" xfId="993"/>
    <cellStyle name="쉼표 [0] 15 19" xfId="994"/>
    <cellStyle name="쉼표 [0] 15 2" xfId="995"/>
    <cellStyle name="쉼표 [0] 15 20" xfId="996"/>
    <cellStyle name="쉼표 [0] 15 21" xfId="997"/>
    <cellStyle name="쉼표 [0] 15 22" xfId="998"/>
    <cellStyle name="쉼표 [0] 15 23" xfId="999"/>
    <cellStyle name="쉼표 [0] 15 24" xfId="1000"/>
    <cellStyle name="쉼표 [0] 15 25" xfId="1001"/>
    <cellStyle name="쉼표 [0] 15 26" xfId="1002"/>
    <cellStyle name="쉼표 [0] 15 27" xfId="1003"/>
    <cellStyle name="쉼표 [0] 15 28" xfId="1004"/>
    <cellStyle name="쉼표 [0] 15 29" xfId="1005"/>
    <cellStyle name="쉼표 [0] 15 3" xfId="1006"/>
    <cellStyle name="쉼표 [0] 15 30" xfId="1007"/>
    <cellStyle name="쉼표 [0] 15 31" xfId="1008"/>
    <cellStyle name="쉼표 [0] 15 32" xfId="1009"/>
    <cellStyle name="쉼표 [0] 15 33" xfId="1010"/>
    <cellStyle name="쉼표 [0] 15 34" xfId="1011"/>
    <cellStyle name="쉼표 [0] 15 35" xfId="1012"/>
    <cellStyle name="쉼표 [0] 15 36" xfId="1013"/>
    <cellStyle name="쉼표 [0] 15 37" xfId="1014"/>
    <cellStyle name="쉼표 [0] 15 38" xfId="1015"/>
    <cellStyle name="쉼표 [0] 15 39" xfId="1016"/>
    <cellStyle name="쉼표 [0] 15 4" xfId="1017"/>
    <cellStyle name="쉼표 [0] 15 40" xfId="1018"/>
    <cellStyle name="쉼표 [0] 15 41" xfId="1019"/>
    <cellStyle name="쉼표 [0] 15 42" xfId="1020"/>
    <cellStyle name="쉼표 [0] 15 43" xfId="1021"/>
    <cellStyle name="쉼표 [0] 15 44" xfId="1022"/>
    <cellStyle name="쉼표 [0] 15 45" xfId="1023"/>
    <cellStyle name="쉼표 [0] 15 46" xfId="1024"/>
    <cellStyle name="쉼표 [0] 15 47" xfId="1025"/>
    <cellStyle name="쉼표 [0] 15 48" xfId="1026"/>
    <cellStyle name="쉼표 [0] 15 49" xfId="1027"/>
    <cellStyle name="쉼표 [0] 15 5" xfId="1028"/>
    <cellStyle name="쉼표 [0] 15 50" xfId="1029"/>
    <cellStyle name="쉼표 [0] 15 51" xfId="1030"/>
    <cellStyle name="쉼표 [0] 15 52" xfId="1031"/>
    <cellStyle name="쉼표 [0] 15 6" xfId="1032"/>
    <cellStyle name="쉼표 [0] 15 7" xfId="1033"/>
    <cellStyle name="쉼표 [0] 15 8" xfId="1034"/>
    <cellStyle name="쉼표 [0] 15 9" xfId="1035"/>
    <cellStyle name="쉼표 [0] 16 10" xfId="1036"/>
    <cellStyle name="쉼표 [0] 16 11" xfId="1037"/>
    <cellStyle name="쉼표 [0] 16 12" xfId="1038"/>
    <cellStyle name="쉼표 [0] 16 13" xfId="1039"/>
    <cellStyle name="쉼표 [0] 16 14" xfId="1040"/>
    <cellStyle name="쉼표 [0] 16 15" xfId="1041"/>
    <cellStyle name="쉼표 [0] 16 16" xfId="1042"/>
    <cellStyle name="쉼표 [0] 16 17" xfId="1043"/>
    <cellStyle name="쉼표 [0] 16 18" xfId="1044"/>
    <cellStyle name="쉼표 [0] 16 19" xfId="1045"/>
    <cellStyle name="쉼표 [0] 16 2" xfId="1046"/>
    <cellStyle name="쉼표 [0] 16 20" xfId="1047"/>
    <cellStyle name="쉼표 [0] 16 21" xfId="1048"/>
    <cellStyle name="쉼표 [0] 16 22" xfId="1049"/>
    <cellStyle name="쉼표 [0] 16 23" xfId="1050"/>
    <cellStyle name="쉼표 [0] 16 24" xfId="1051"/>
    <cellStyle name="쉼표 [0] 16 25" xfId="1052"/>
    <cellStyle name="쉼표 [0] 16 26" xfId="1053"/>
    <cellStyle name="쉼표 [0] 16 27" xfId="1054"/>
    <cellStyle name="쉼표 [0] 16 28" xfId="1055"/>
    <cellStyle name="쉼표 [0] 16 29" xfId="1056"/>
    <cellStyle name="쉼표 [0] 16 3" xfId="1057"/>
    <cellStyle name="쉼표 [0] 16 30" xfId="1058"/>
    <cellStyle name="쉼표 [0] 16 31" xfId="1059"/>
    <cellStyle name="쉼표 [0] 16 32" xfId="1060"/>
    <cellStyle name="쉼표 [0] 16 33" xfId="1061"/>
    <cellStyle name="쉼표 [0] 16 34" xfId="1062"/>
    <cellStyle name="쉼표 [0] 16 35" xfId="1063"/>
    <cellStyle name="쉼표 [0] 16 36" xfId="1064"/>
    <cellStyle name="쉼표 [0] 16 37" xfId="1065"/>
    <cellStyle name="쉼표 [0] 16 38" xfId="1066"/>
    <cellStyle name="쉼표 [0] 16 39" xfId="1067"/>
    <cellStyle name="쉼표 [0] 16 4" xfId="1068"/>
    <cellStyle name="쉼표 [0] 16 40" xfId="1069"/>
    <cellStyle name="쉼표 [0] 16 41" xfId="1070"/>
    <cellStyle name="쉼표 [0] 16 42" xfId="1071"/>
    <cellStyle name="쉼표 [0] 16 43" xfId="1072"/>
    <cellStyle name="쉼표 [0] 16 44" xfId="1073"/>
    <cellStyle name="쉼표 [0] 16 45" xfId="1074"/>
    <cellStyle name="쉼표 [0] 16 46" xfId="1075"/>
    <cellStyle name="쉼표 [0] 16 47" xfId="1076"/>
    <cellStyle name="쉼표 [0] 16 48" xfId="1077"/>
    <cellStyle name="쉼표 [0] 16 49" xfId="1078"/>
    <cellStyle name="쉼표 [0] 16 5" xfId="1079"/>
    <cellStyle name="쉼표 [0] 16 50" xfId="1080"/>
    <cellStyle name="쉼표 [0] 16 51" xfId="1081"/>
    <cellStyle name="쉼표 [0] 16 52" xfId="1082"/>
    <cellStyle name="쉼표 [0] 16 6" xfId="1083"/>
    <cellStyle name="쉼표 [0] 16 7" xfId="1084"/>
    <cellStyle name="쉼표 [0] 16 8" xfId="1085"/>
    <cellStyle name="쉼표 [0] 16 9" xfId="1086"/>
    <cellStyle name="쉼표 [0] 17" xfId="1087"/>
    <cellStyle name="쉼표 [0] 17 10" xfId="1088"/>
    <cellStyle name="쉼표 [0] 17 100" xfId="1089"/>
    <cellStyle name="쉼표 [0] 17 101" xfId="1090"/>
    <cellStyle name="쉼표 [0] 17 102" xfId="1091"/>
    <cellStyle name="쉼표 [0] 17 103" xfId="1092"/>
    <cellStyle name="쉼표 [0] 17 104" xfId="1093"/>
    <cellStyle name="쉼표 [0] 17 105" xfId="1094"/>
    <cellStyle name="쉼표 [0] 17 106" xfId="1095"/>
    <cellStyle name="쉼표 [0] 17 11" xfId="1096"/>
    <cellStyle name="쉼표 [0] 17 12" xfId="1097"/>
    <cellStyle name="쉼표 [0] 17 13" xfId="1098"/>
    <cellStyle name="쉼표 [0] 17 14" xfId="1099"/>
    <cellStyle name="쉼표 [0] 17 15" xfId="1100"/>
    <cellStyle name="쉼표 [0] 17 16" xfId="1101"/>
    <cellStyle name="쉼표 [0] 17 17" xfId="1102"/>
    <cellStyle name="쉼표 [0] 17 18" xfId="1103"/>
    <cellStyle name="쉼표 [0] 17 19" xfId="1104"/>
    <cellStyle name="쉼표 [0] 17 2" xfId="1105"/>
    <cellStyle name="쉼표 [0] 17 20" xfId="1106"/>
    <cellStyle name="쉼표 [0] 17 21" xfId="1107"/>
    <cellStyle name="쉼표 [0] 17 22" xfId="1108"/>
    <cellStyle name="쉼표 [0] 17 23" xfId="1109"/>
    <cellStyle name="쉼표 [0] 17 24" xfId="1110"/>
    <cellStyle name="쉼표 [0] 17 25" xfId="1111"/>
    <cellStyle name="쉼표 [0] 17 26" xfId="1112"/>
    <cellStyle name="쉼표 [0] 17 27" xfId="1113"/>
    <cellStyle name="쉼표 [0] 17 28" xfId="1114"/>
    <cellStyle name="쉼표 [0] 17 29" xfId="1115"/>
    <cellStyle name="쉼표 [0] 17 3" xfId="1116"/>
    <cellStyle name="쉼표 [0] 17 30" xfId="1117"/>
    <cellStyle name="쉼표 [0] 17 31" xfId="1118"/>
    <cellStyle name="쉼표 [0] 17 32" xfId="1119"/>
    <cellStyle name="쉼표 [0] 17 33" xfId="1120"/>
    <cellStyle name="쉼표 [0] 17 34" xfId="1121"/>
    <cellStyle name="쉼표 [0] 17 35" xfId="1122"/>
    <cellStyle name="쉼표 [0] 17 36" xfId="1123"/>
    <cellStyle name="쉼표 [0] 17 37" xfId="1124"/>
    <cellStyle name="쉼표 [0] 17 38" xfId="1125"/>
    <cellStyle name="쉼표 [0] 17 39" xfId="1126"/>
    <cellStyle name="쉼표 [0] 17 4" xfId="1127"/>
    <cellStyle name="쉼표 [0] 17 40" xfId="1128"/>
    <cellStyle name="쉼표 [0] 17 41" xfId="1129"/>
    <cellStyle name="쉼표 [0] 17 42" xfId="1130"/>
    <cellStyle name="쉼표 [0] 17 43" xfId="1131"/>
    <cellStyle name="쉼표 [0] 17 44" xfId="1132"/>
    <cellStyle name="쉼표 [0] 17 45" xfId="1133"/>
    <cellStyle name="쉼표 [0] 17 46" xfId="1134"/>
    <cellStyle name="쉼표 [0] 17 47" xfId="1135"/>
    <cellStyle name="쉼표 [0] 17 48" xfId="1136"/>
    <cellStyle name="쉼표 [0] 17 49" xfId="1137"/>
    <cellStyle name="쉼표 [0] 17 5" xfId="1138"/>
    <cellStyle name="쉼표 [0] 17 50" xfId="1139"/>
    <cellStyle name="쉼표 [0] 17 51" xfId="1140"/>
    <cellStyle name="쉼표 [0] 17 52" xfId="1141"/>
    <cellStyle name="쉼표 [0] 17 53" xfId="1142"/>
    <cellStyle name="쉼표 [0] 17 54" xfId="1143"/>
    <cellStyle name="쉼표 [0] 17 55" xfId="1144"/>
    <cellStyle name="쉼표 [0] 17 56" xfId="1145"/>
    <cellStyle name="쉼표 [0] 17 57" xfId="1146"/>
    <cellStyle name="쉼표 [0] 17 58" xfId="1147"/>
    <cellStyle name="쉼표 [0] 17 59" xfId="1148"/>
    <cellStyle name="쉼표 [0] 17 6" xfId="1149"/>
    <cellStyle name="쉼표 [0] 17 60" xfId="1150"/>
    <cellStyle name="쉼표 [0] 17 61" xfId="1151"/>
    <cellStyle name="쉼표 [0] 17 62" xfId="1152"/>
    <cellStyle name="쉼표 [0] 17 63" xfId="1153"/>
    <cellStyle name="쉼표 [0] 17 64" xfId="1154"/>
    <cellStyle name="쉼표 [0] 17 65" xfId="1155"/>
    <cellStyle name="쉼표 [0] 17 66" xfId="1156"/>
    <cellStyle name="쉼표 [0] 17 67" xfId="1157"/>
    <cellStyle name="쉼표 [0] 17 68" xfId="1158"/>
    <cellStyle name="쉼표 [0] 17 69" xfId="1159"/>
    <cellStyle name="쉼표 [0] 17 7" xfId="1160"/>
    <cellStyle name="쉼표 [0] 17 70" xfId="1161"/>
    <cellStyle name="쉼표 [0] 17 71" xfId="1162"/>
    <cellStyle name="쉼표 [0] 17 72" xfId="1163"/>
    <cellStyle name="쉼표 [0] 17 73" xfId="1164"/>
    <cellStyle name="쉼표 [0] 17 74" xfId="1165"/>
    <cellStyle name="쉼표 [0] 17 75" xfId="1166"/>
    <cellStyle name="쉼표 [0] 17 76" xfId="1167"/>
    <cellStyle name="쉼표 [0] 17 77" xfId="1168"/>
    <cellStyle name="쉼표 [0] 17 78" xfId="1169"/>
    <cellStyle name="쉼표 [0] 17 79" xfId="1170"/>
    <cellStyle name="쉼표 [0] 17 8" xfId="1171"/>
    <cellStyle name="쉼표 [0] 17 80" xfId="1172"/>
    <cellStyle name="쉼표 [0] 17 81" xfId="1173"/>
    <cellStyle name="쉼표 [0] 17 82" xfId="1174"/>
    <cellStyle name="쉼표 [0] 17 83" xfId="1175"/>
    <cellStyle name="쉼표 [0] 17 84" xfId="1176"/>
    <cellStyle name="쉼표 [0] 17 85" xfId="1177"/>
    <cellStyle name="쉼표 [0] 17 86" xfId="1178"/>
    <cellStyle name="쉼표 [0] 17 87" xfId="1179"/>
    <cellStyle name="쉼표 [0] 17 88" xfId="1180"/>
    <cellStyle name="쉼표 [0] 17 89" xfId="1181"/>
    <cellStyle name="쉼표 [0] 17 9" xfId="1182"/>
    <cellStyle name="쉼표 [0] 17 90" xfId="1183"/>
    <cellStyle name="쉼표 [0] 17 91" xfId="1184"/>
    <cellStyle name="쉼표 [0] 17 92" xfId="1185"/>
    <cellStyle name="쉼표 [0] 17 93" xfId="1186"/>
    <cellStyle name="쉼표 [0] 17 94" xfId="1187"/>
    <cellStyle name="쉼표 [0] 17 95" xfId="1188"/>
    <cellStyle name="쉼표 [0] 17 96" xfId="1189"/>
    <cellStyle name="쉼표 [0] 17 97" xfId="1190"/>
    <cellStyle name="쉼표 [0] 17 98" xfId="1191"/>
    <cellStyle name="쉼표 [0] 17 99" xfId="1192"/>
    <cellStyle name="쉼표 [0] 19" xfId="1193"/>
    <cellStyle name="쉼표 [0] 19 10" xfId="1194"/>
    <cellStyle name="쉼표 [0] 19 100" xfId="1195"/>
    <cellStyle name="쉼표 [0] 19 101" xfId="1196"/>
    <cellStyle name="쉼표 [0] 19 102" xfId="1197"/>
    <cellStyle name="쉼표 [0] 19 103" xfId="1198"/>
    <cellStyle name="쉼표 [0] 19 104" xfId="1199"/>
    <cellStyle name="쉼표 [0] 19 105" xfId="1200"/>
    <cellStyle name="쉼표 [0] 19 106" xfId="1201"/>
    <cellStyle name="쉼표 [0] 19 11" xfId="1202"/>
    <cellStyle name="쉼표 [0] 19 12" xfId="1203"/>
    <cellStyle name="쉼표 [0] 19 13" xfId="1204"/>
    <cellStyle name="쉼표 [0] 19 14" xfId="1205"/>
    <cellStyle name="쉼표 [0] 19 15" xfId="1206"/>
    <cellStyle name="쉼표 [0] 19 16" xfId="1207"/>
    <cellStyle name="쉼표 [0] 19 17" xfId="1208"/>
    <cellStyle name="쉼표 [0] 19 18" xfId="1209"/>
    <cellStyle name="쉼표 [0] 19 19" xfId="1210"/>
    <cellStyle name="쉼표 [0] 19 2" xfId="1211"/>
    <cellStyle name="쉼표 [0] 19 20" xfId="1212"/>
    <cellStyle name="쉼표 [0] 19 21" xfId="1213"/>
    <cellStyle name="쉼표 [0] 19 22" xfId="1214"/>
    <cellStyle name="쉼표 [0] 19 23" xfId="1215"/>
    <cellStyle name="쉼표 [0] 19 24" xfId="1216"/>
    <cellStyle name="쉼표 [0] 19 25" xfId="1217"/>
    <cellStyle name="쉼표 [0] 19 26" xfId="1218"/>
    <cellStyle name="쉼표 [0] 19 27" xfId="1219"/>
    <cellStyle name="쉼표 [0] 19 28" xfId="1220"/>
    <cellStyle name="쉼표 [0] 19 29" xfId="1221"/>
    <cellStyle name="쉼표 [0] 19 3" xfId="1222"/>
    <cellStyle name="쉼표 [0] 19 30" xfId="1223"/>
    <cellStyle name="쉼표 [0] 19 31" xfId="1224"/>
    <cellStyle name="쉼표 [0] 19 32" xfId="1225"/>
    <cellStyle name="쉼표 [0] 19 33" xfId="1226"/>
    <cellStyle name="쉼표 [0] 19 34" xfId="1227"/>
    <cellStyle name="쉼표 [0] 19 35" xfId="1228"/>
    <cellStyle name="쉼표 [0] 19 36" xfId="1229"/>
    <cellStyle name="쉼표 [0] 19 37" xfId="1230"/>
    <cellStyle name="쉼표 [0] 19 38" xfId="1231"/>
    <cellStyle name="쉼표 [0] 19 39" xfId="1232"/>
    <cellStyle name="쉼표 [0] 19 4" xfId="1233"/>
    <cellStyle name="쉼표 [0] 19 40" xfId="1234"/>
    <cellStyle name="쉼표 [0] 19 41" xfId="1235"/>
    <cellStyle name="쉼표 [0] 19 42" xfId="1236"/>
    <cellStyle name="쉼표 [0] 19 43" xfId="1237"/>
    <cellStyle name="쉼표 [0] 19 44" xfId="1238"/>
    <cellStyle name="쉼표 [0] 19 45" xfId="1239"/>
    <cellStyle name="쉼표 [0] 19 46" xfId="1240"/>
    <cellStyle name="쉼표 [0] 19 47" xfId="1241"/>
    <cellStyle name="쉼표 [0] 19 48" xfId="1242"/>
    <cellStyle name="쉼표 [0] 19 49" xfId="1243"/>
    <cellStyle name="쉼표 [0] 19 5" xfId="1244"/>
    <cellStyle name="쉼표 [0] 19 50" xfId="1245"/>
    <cellStyle name="쉼표 [0] 19 51" xfId="1246"/>
    <cellStyle name="쉼표 [0] 19 52" xfId="1247"/>
    <cellStyle name="쉼표 [0] 19 53" xfId="1248"/>
    <cellStyle name="쉼표 [0] 19 54" xfId="1249"/>
    <cellStyle name="쉼표 [0] 19 55" xfId="1250"/>
    <cellStyle name="쉼표 [0] 19 56" xfId="1251"/>
    <cellStyle name="쉼표 [0] 19 57" xfId="1252"/>
    <cellStyle name="쉼표 [0] 19 58" xfId="1253"/>
    <cellStyle name="쉼표 [0] 19 59" xfId="1254"/>
    <cellStyle name="쉼표 [0] 19 6" xfId="1255"/>
    <cellStyle name="쉼표 [0] 19 60" xfId="1256"/>
    <cellStyle name="쉼표 [0] 19 61" xfId="1257"/>
    <cellStyle name="쉼표 [0] 19 62" xfId="1258"/>
    <cellStyle name="쉼표 [0] 19 63" xfId="1259"/>
    <cellStyle name="쉼표 [0] 19 64" xfId="1260"/>
    <cellStyle name="쉼표 [0] 19 65" xfId="1261"/>
    <cellStyle name="쉼표 [0] 19 66" xfId="1262"/>
    <cellStyle name="쉼표 [0] 19 67" xfId="1263"/>
    <cellStyle name="쉼표 [0] 19 68" xfId="1264"/>
    <cellStyle name="쉼표 [0] 19 69" xfId="1265"/>
    <cellStyle name="쉼표 [0] 19 7" xfId="1266"/>
    <cellStyle name="쉼표 [0] 19 70" xfId="1267"/>
    <cellStyle name="쉼표 [0] 19 71" xfId="1268"/>
    <cellStyle name="쉼표 [0] 19 72" xfId="1269"/>
    <cellStyle name="쉼표 [0] 19 73" xfId="1270"/>
    <cellStyle name="쉼표 [0] 19 74" xfId="1271"/>
    <cellStyle name="쉼표 [0] 19 75" xfId="1272"/>
    <cellStyle name="쉼표 [0] 19 76" xfId="1273"/>
    <cellStyle name="쉼표 [0] 19 77" xfId="1274"/>
    <cellStyle name="쉼표 [0] 19 78" xfId="1275"/>
    <cellStyle name="쉼표 [0] 19 79" xfId="1276"/>
    <cellStyle name="쉼표 [0] 19 8" xfId="1277"/>
    <cellStyle name="쉼표 [0] 19 80" xfId="1278"/>
    <cellStyle name="쉼표 [0] 19 81" xfId="1279"/>
    <cellStyle name="쉼표 [0] 19 82" xfId="1280"/>
    <cellStyle name="쉼표 [0] 19 83" xfId="1281"/>
    <cellStyle name="쉼표 [0] 19 84" xfId="1282"/>
    <cellStyle name="쉼표 [0] 19 85" xfId="1283"/>
    <cellStyle name="쉼표 [0] 19 86" xfId="1284"/>
    <cellStyle name="쉼표 [0] 19 87" xfId="1285"/>
    <cellStyle name="쉼표 [0] 19 88" xfId="1286"/>
    <cellStyle name="쉼표 [0] 19 89" xfId="1287"/>
    <cellStyle name="쉼표 [0] 19 9" xfId="1288"/>
    <cellStyle name="쉼표 [0] 19 90" xfId="1289"/>
    <cellStyle name="쉼표 [0] 19 91" xfId="1290"/>
    <cellStyle name="쉼표 [0] 19 92" xfId="1291"/>
    <cellStyle name="쉼표 [0] 19 93" xfId="1292"/>
    <cellStyle name="쉼표 [0] 19 94" xfId="1293"/>
    <cellStyle name="쉼표 [0] 19 95" xfId="1294"/>
    <cellStyle name="쉼표 [0] 19 96" xfId="1295"/>
    <cellStyle name="쉼표 [0] 19 97" xfId="1296"/>
    <cellStyle name="쉼표 [0] 19 98" xfId="1297"/>
    <cellStyle name="쉼표 [0] 19 99" xfId="1298"/>
    <cellStyle name="쉼표 [0] 2" xfId="2856"/>
    <cellStyle name="쉼표 [0] 2 2" xfId="1299"/>
    <cellStyle name="쉼표 [0] 2 2 10" xfId="1300"/>
    <cellStyle name="쉼표 [0] 2 2 100" xfId="1301"/>
    <cellStyle name="쉼표 [0] 2 2 101" xfId="1302"/>
    <cellStyle name="쉼표 [0] 2 2 102" xfId="1303"/>
    <cellStyle name="쉼표 [0] 2 2 103" xfId="1304"/>
    <cellStyle name="쉼표 [0] 2 2 104" xfId="1305"/>
    <cellStyle name="쉼표 [0] 2 2 105" xfId="1306"/>
    <cellStyle name="쉼표 [0] 2 2 106" xfId="1307"/>
    <cellStyle name="쉼표 [0] 2 2 107" xfId="1308"/>
    <cellStyle name="쉼표 [0] 2 2 108" xfId="1309"/>
    <cellStyle name="쉼표 [0] 2 2 109" xfId="1310"/>
    <cellStyle name="쉼표 [0] 2 2 11" xfId="1311"/>
    <cellStyle name="쉼표 [0] 2 2 110" xfId="1312"/>
    <cellStyle name="쉼표 [0] 2 2 111" xfId="1313"/>
    <cellStyle name="쉼표 [0] 2 2 112" xfId="1314"/>
    <cellStyle name="쉼표 [0] 2 2 113" xfId="1315"/>
    <cellStyle name="쉼표 [0] 2 2 114" xfId="1316"/>
    <cellStyle name="쉼표 [0] 2 2 115" xfId="1317"/>
    <cellStyle name="쉼표 [0] 2 2 116" xfId="1318"/>
    <cellStyle name="쉼표 [0] 2 2 117" xfId="1319"/>
    <cellStyle name="쉼표 [0] 2 2 118" xfId="1320"/>
    <cellStyle name="쉼표 [0] 2 2 119" xfId="1321"/>
    <cellStyle name="쉼표 [0] 2 2 12" xfId="1322"/>
    <cellStyle name="쉼표 [0] 2 2 120" xfId="1323"/>
    <cellStyle name="쉼표 [0] 2 2 121" xfId="1324"/>
    <cellStyle name="쉼표 [0] 2 2 122" xfId="1325"/>
    <cellStyle name="쉼표 [0] 2 2 123" xfId="1326"/>
    <cellStyle name="쉼표 [0] 2 2 124" xfId="1327"/>
    <cellStyle name="쉼표 [0] 2 2 125" xfId="1328"/>
    <cellStyle name="쉼표 [0] 2 2 126" xfId="1329"/>
    <cellStyle name="쉼표 [0] 2 2 127" xfId="1330"/>
    <cellStyle name="쉼표 [0] 2 2 128" xfId="1331"/>
    <cellStyle name="쉼표 [0] 2 2 129" xfId="1332"/>
    <cellStyle name="쉼표 [0] 2 2 13" xfId="1333"/>
    <cellStyle name="쉼표 [0] 2 2 130" xfId="1334"/>
    <cellStyle name="쉼표 [0] 2 2 131" xfId="1335"/>
    <cellStyle name="쉼표 [0] 2 2 132" xfId="1336"/>
    <cellStyle name="쉼표 [0] 2 2 133" xfId="1337"/>
    <cellStyle name="쉼표 [0] 2 2 134" xfId="1338"/>
    <cellStyle name="쉼표 [0] 2 2 135" xfId="1339"/>
    <cellStyle name="쉼표 [0] 2 2 136" xfId="1340"/>
    <cellStyle name="쉼표 [0] 2 2 137" xfId="1341"/>
    <cellStyle name="쉼표 [0] 2 2 138" xfId="1342"/>
    <cellStyle name="쉼표 [0] 2 2 139" xfId="1343"/>
    <cellStyle name="쉼표 [0] 2 2 14" xfId="1344"/>
    <cellStyle name="쉼표 [0] 2 2 140" xfId="1345"/>
    <cellStyle name="쉼표 [0] 2 2 141" xfId="1346"/>
    <cellStyle name="쉼표 [0] 2 2 142" xfId="1347"/>
    <cellStyle name="쉼표 [0] 2 2 143" xfId="1348"/>
    <cellStyle name="쉼표 [0] 2 2 144" xfId="1349"/>
    <cellStyle name="쉼표 [0] 2 2 145" xfId="1350"/>
    <cellStyle name="쉼표 [0] 2 2 146" xfId="1351"/>
    <cellStyle name="쉼표 [0] 2 2 147" xfId="1352"/>
    <cellStyle name="쉼표 [0] 2 2 148" xfId="1353"/>
    <cellStyle name="쉼표 [0] 2 2 149" xfId="1354"/>
    <cellStyle name="쉼표 [0] 2 2 15" xfId="1355"/>
    <cellStyle name="쉼표 [0] 2 2 150" xfId="1356"/>
    <cellStyle name="쉼표 [0] 2 2 151" xfId="1357"/>
    <cellStyle name="쉼표 [0] 2 2 152" xfId="1358"/>
    <cellStyle name="쉼표 [0] 2 2 153" xfId="1359"/>
    <cellStyle name="쉼표 [0] 2 2 154" xfId="1360"/>
    <cellStyle name="쉼표 [0] 2 2 155" xfId="1361"/>
    <cellStyle name="쉼표 [0] 2 2 156" xfId="1362"/>
    <cellStyle name="쉼표 [0] 2 2 157" xfId="1363"/>
    <cellStyle name="쉼표 [0] 2 2 158" xfId="1364"/>
    <cellStyle name="쉼표 [0] 2 2 159" xfId="1365"/>
    <cellStyle name="쉼표 [0] 2 2 16" xfId="1366"/>
    <cellStyle name="쉼표 [0] 2 2 160" xfId="1367"/>
    <cellStyle name="쉼표 [0] 2 2 161" xfId="1368"/>
    <cellStyle name="쉼표 [0] 2 2 162" xfId="1369"/>
    <cellStyle name="쉼표 [0] 2 2 163" xfId="1370"/>
    <cellStyle name="쉼표 [0] 2 2 164" xfId="1371"/>
    <cellStyle name="쉼표 [0] 2 2 165" xfId="1372"/>
    <cellStyle name="쉼표 [0] 2 2 166" xfId="1373"/>
    <cellStyle name="쉼표 [0] 2 2 167" xfId="1374"/>
    <cellStyle name="쉼표 [0] 2 2 168" xfId="1375"/>
    <cellStyle name="쉼표 [0] 2 2 169" xfId="1376"/>
    <cellStyle name="쉼표 [0] 2 2 17" xfId="1377"/>
    <cellStyle name="쉼표 [0] 2 2 170" xfId="1378"/>
    <cellStyle name="쉼표 [0] 2 2 171" xfId="1379"/>
    <cellStyle name="쉼표 [0] 2 2 172" xfId="2827"/>
    <cellStyle name="쉼표 [0] 2 2 173" xfId="2828"/>
    <cellStyle name="쉼표 [0] 2 2 174" xfId="2839"/>
    <cellStyle name="쉼표 [0] 2 2 175" xfId="2840"/>
    <cellStyle name="쉼표 [0] 2 2 176" xfId="2838"/>
    <cellStyle name="쉼표 [0] 2 2 177" xfId="2841"/>
    <cellStyle name="쉼표 [0] 2 2 178" xfId="2837"/>
    <cellStyle name="쉼표 [0] 2 2 179" xfId="2842"/>
    <cellStyle name="쉼표 [0] 2 2 18" xfId="1380"/>
    <cellStyle name="쉼표 [0] 2 2 180" xfId="2836"/>
    <cellStyle name="쉼표 [0] 2 2 181" xfId="2849"/>
    <cellStyle name="쉼표 [0] 2 2 182" xfId="2851"/>
    <cellStyle name="쉼표 [0] 2 2 183" xfId="2850"/>
    <cellStyle name="쉼표 [0] 2 2 184" xfId="2852"/>
    <cellStyle name="쉼표 [0] 2 2 19" xfId="1381"/>
    <cellStyle name="쉼표 [0] 2 2 2" xfId="1382"/>
    <cellStyle name="쉼표 [0] 2 2 20" xfId="1383"/>
    <cellStyle name="쉼표 [0] 2 2 21" xfId="1384"/>
    <cellStyle name="쉼표 [0] 2 2 22" xfId="1385"/>
    <cellStyle name="쉼표 [0] 2 2 23" xfId="1386"/>
    <cellStyle name="쉼표 [0] 2 2 24" xfId="1387"/>
    <cellStyle name="쉼표 [0] 2 2 25" xfId="1388"/>
    <cellStyle name="쉼표 [0] 2 2 26" xfId="1389"/>
    <cellStyle name="쉼표 [0] 2 2 27" xfId="1390"/>
    <cellStyle name="쉼표 [0] 2 2 28" xfId="1391"/>
    <cellStyle name="쉼표 [0] 2 2 29" xfId="1392"/>
    <cellStyle name="쉼표 [0] 2 2 3" xfId="1393"/>
    <cellStyle name="쉼표 [0] 2 2 30" xfId="1394"/>
    <cellStyle name="쉼표 [0] 2 2 31" xfId="1395"/>
    <cellStyle name="쉼표 [0] 2 2 32" xfId="1396"/>
    <cellStyle name="쉼표 [0] 2 2 33" xfId="1397"/>
    <cellStyle name="쉼표 [0] 2 2 34" xfId="1398"/>
    <cellStyle name="쉼표 [0] 2 2 35" xfId="1399"/>
    <cellStyle name="쉼표 [0] 2 2 36" xfId="1400"/>
    <cellStyle name="쉼표 [0] 2 2 37" xfId="1401"/>
    <cellStyle name="쉼표 [0] 2 2 38" xfId="1402"/>
    <cellStyle name="쉼표 [0] 2 2 39" xfId="1403"/>
    <cellStyle name="쉼표 [0] 2 2 4" xfId="1404"/>
    <cellStyle name="쉼표 [0] 2 2 40" xfId="1405"/>
    <cellStyle name="쉼표 [0] 2 2 41" xfId="1406"/>
    <cellStyle name="쉼표 [0] 2 2 42" xfId="1407"/>
    <cellStyle name="쉼표 [0] 2 2 43" xfId="1408"/>
    <cellStyle name="쉼표 [0] 2 2 44" xfId="1409"/>
    <cellStyle name="쉼표 [0] 2 2 45" xfId="1410"/>
    <cellStyle name="쉼표 [0] 2 2 46" xfId="1411"/>
    <cellStyle name="쉼표 [0] 2 2 47" xfId="1412"/>
    <cellStyle name="쉼표 [0] 2 2 47 10" xfId="1413"/>
    <cellStyle name="쉼표 [0] 2 2 47 11" xfId="1414"/>
    <cellStyle name="쉼표 [0] 2 2 47 12" xfId="1415"/>
    <cellStyle name="쉼표 [0] 2 2 47 2" xfId="1416"/>
    <cellStyle name="쉼표 [0] 2 2 47 3" xfId="1417"/>
    <cellStyle name="쉼표 [0] 2 2 47 4" xfId="1418"/>
    <cellStyle name="쉼표 [0] 2 2 47 5" xfId="1419"/>
    <cellStyle name="쉼표 [0] 2 2 47 6" xfId="1420"/>
    <cellStyle name="쉼표 [0] 2 2 47 7" xfId="1421"/>
    <cellStyle name="쉼표 [0] 2 2 47 8" xfId="1422"/>
    <cellStyle name="쉼표 [0] 2 2 47 9" xfId="1423"/>
    <cellStyle name="쉼표 [0] 2 2 48" xfId="1424"/>
    <cellStyle name="쉼표 [0] 2 2 49" xfId="1425"/>
    <cellStyle name="쉼표 [0] 2 2 5" xfId="1426"/>
    <cellStyle name="쉼표 [0] 2 2 50" xfId="1427"/>
    <cellStyle name="쉼표 [0] 2 2 51" xfId="1428"/>
    <cellStyle name="쉼표 [0] 2 2 52" xfId="1429"/>
    <cellStyle name="쉼표 [0] 2 2 53" xfId="1430"/>
    <cellStyle name="쉼표 [0] 2 2 54" xfId="1431"/>
    <cellStyle name="쉼표 [0] 2 2 55" xfId="1432"/>
    <cellStyle name="쉼표 [0] 2 2 56" xfId="1433"/>
    <cellStyle name="쉼표 [0] 2 2 57" xfId="1434"/>
    <cellStyle name="쉼표 [0] 2 2 58" xfId="1435"/>
    <cellStyle name="쉼표 [0] 2 2 59" xfId="1436"/>
    <cellStyle name="쉼표 [0] 2 2 6" xfId="1437"/>
    <cellStyle name="쉼표 [0] 2 2 60" xfId="1438"/>
    <cellStyle name="쉼표 [0] 2 2 61" xfId="1439"/>
    <cellStyle name="쉼표 [0] 2 2 62" xfId="1440"/>
    <cellStyle name="쉼표 [0] 2 2 63" xfId="1441"/>
    <cellStyle name="쉼표 [0] 2 2 64" xfId="1442"/>
    <cellStyle name="쉼표 [0] 2 2 65" xfId="1443"/>
    <cellStyle name="쉼표 [0] 2 2 66" xfId="1444"/>
    <cellStyle name="쉼표 [0] 2 2 67" xfId="1445"/>
    <cellStyle name="쉼표 [0] 2 2 68" xfId="1446"/>
    <cellStyle name="쉼표 [0] 2 2 69" xfId="1447"/>
    <cellStyle name="쉼표 [0] 2 2 7" xfId="1448"/>
    <cellStyle name="쉼표 [0] 2 2 70" xfId="1449"/>
    <cellStyle name="쉼표 [0] 2 2 71" xfId="1450"/>
    <cellStyle name="쉼표 [0] 2 2 72" xfId="1451"/>
    <cellStyle name="쉼표 [0] 2 2 73" xfId="1452"/>
    <cellStyle name="쉼표 [0] 2 2 74" xfId="1453"/>
    <cellStyle name="쉼표 [0] 2 2 75" xfId="1454"/>
    <cellStyle name="쉼표 [0] 2 2 76" xfId="1455"/>
    <cellStyle name="쉼표 [0] 2 2 77" xfId="1456"/>
    <cellStyle name="쉼표 [0] 2 2 78" xfId="1457"/>
    <cellStyle name="쉼표 [0] 2 2 79" xfId="1458"/>
    <cellStyle name="쉼표 [0] 2 2 8" xfId="1459"/>
    <cellStyle name="쉼표 [0] 2 2 80" xfId="1460"/>
    <cellStyle name="쉼표 [0] 2 2 81" xfId="1461"/>
    <cellStyle name="쉼표 [0] 2 2 82" xfId="1462"/>
    <cellStyle name="쉼표 [0] 2 2 83" xfId="1463"/>
    <cellStyle name="쉼표 [0] 2 2 84" xfId="1464"/>
    <cellStyle name="쉼표 [0] 2 2 85" xfId="1465"/>
    <cellStyle name="쉼표 [0] 2 2 86" xfId="1466"/>
    <cellStyle name="쉼표 [0] 2 2 87" xfId="1467"/>
    <cellStyle name="쉼표 [0] 2 2 88" xfId="1468"/>
    <cellStyle name="쉼표 [0] 2 2 89" xfId="1469"/>
    <cellStyle name="쉼표 [0] 2 2 9" xfId="1470"/>
    <cellStyle name="쉼표 [0] 2 2 90" xfId="1471"/>
    <cellStyle name="쉼표 [0] 2 2 91" xfId="1472"/>
    <cellStyle name="쉼표 [0] 2 2 92" xfId="1473"/>
    <cellStyle name="쉼표 [0] 2 2 93" xfId="1474"/>
    <cellStyle name="쉼표 [0] 2 2 94" xfId="1475"/>
    <cellStyle name="쉼표 [0] 2 2 95" xfId="1476"/>
    <cellStyle name="쉼표 [0] 2 2 96" xfId="1477"/>
    <cellStyle name="쉼표 [0] 2 2 97" xfId="1478"/>
    <cellStyle name="쉼표 [0] 2 2 98" xfId="1479"/>
    <cellStyle name="쉼표 [0] 2 2 99" xfId="1480"/>
    <cellStyle name="쉼표 [0] 2 3" xfId="2858"/>
    <cellStyle name="쉼표 [0] 20" xfId="1481"/>
    <cellStyle name="쉼표 [0] 20 10" xfId="1482"/>
    <cellStyle name="쉼표 [0] 20 100" xfId="1483"/>
    <cellStyle name="쉼표 [0] 20 101" xfId="1484"/>
    <cellStyle name="쉼표 [0] 20 102" xfId="1485"/>
    <cellStyle name="쉼표 [0] 20 103" xfId="1486"/>
    <cellStyle name="쉼표 [0] 20 104" xfId="1487"/>
    <cellStyle name="쉼표 [0] 20 105" xfId="1488"/>
    <cellStyle name="쉼표 [0] 20 106" xfId="1489"/>
    <cellStyle name="쉼표 [0] 20 11" xfId="1490"/>
    <cellStyle name="쉼표 [0] 20 12" xfId="1491"/>
    <cellStyle name="쉼표 [0] 20 13" xfId="1492"/>
    <cellStyle name="쉼표 [0] 20 14" xfId="1493"/>
    <cellStyle name="쉼표 [0] 20 15" xfId="1494"/>
    <cellStyle name="쉼표 [0] 20 16" xfId="1495"/>
    <cellStyle name="쉼표 [0] 20 17" xfId="1496"/>
    <cellStyle name="쉼표 [0] 20 18" xfId="1497"/>
    <cellStyle name="쉼표 [0] 20 19" xfId="1498"/>
    <cellStyle name="쉼표 [0] 20 2" xfId="1499"/>
    <cellStyle name="쉼표 [0] 20 20" xfId="1500"/>
    <cellStyle name="쉼표 [0] 20 21" xfId="1501"/>
    <cellStyle name="쉼표 [0] 20 22" xfId="1502"/>
    <cellStyle name="쉼표 [0] 20 23" xfId="1503"/>
    <cellStyle name="쉼표 [0] 20 24" xfId="1504"/>
    <cellStyle name="쉼표 [0] 20 25" xfId="1505"/>
    <cellStyle name="쉼표 [0] 20 26" xfId="1506"/>
    <cellStyle name="쉼표 [0] 20 27" xfId="1507"/>
    <cellStyle name="쉼표 [0] 20 28" xfId="1508"/>
    <cellStyle name="쉼표 [0] 20 29" xfId="1509"/>
    <cellStyle name="쉼표 [0] 20 3" xfId="1510"/>
    <cellStyle name="쉼표 [0] 20 30" xfId="1511"/>
    <cellStyle name="쉼표 [0] 20 31" xfId="1512"/>
    <cellStyle name="쉼표 [0] 20 32" xfId="1513"/>
    <cellStyle name="쉼표 [0] 20 33" xfId="1514"/>
    <cellStyle name="쉼표 [0] 20 34" xfId="1515"/>
    <cellStyle name="쉼표 [0] 20 35" xfId="1516"/>
    <cellStyle name="쉼표 [0] 20 36" xfId="1517"/>
    <cellStyle name="쉼표 [0] 20 37" xfId="1518"/>
    <cellStyle name="쉼표 [0] 20 38" xfId="1519"/>
    <cellStyle name="쉼표 [0] 20 39" xfId="1520"/>
    <cellStyle name="쉼표 [0] 20 4" xfId="1521"/>
    <cellStyle name="쉼표 [0] 20 40" xfId="1522"/>
    <cellStyle name="쉼표 [0] 20 41" xfId="1523"/>
    <cellStyle name="쉼표 [0] 20 42" xfId="1524"/>
    <cellStyle name="쉼표 [0] 20 43" xfId="1525"/>
    <cellStyle name="쉼표 [0] 20 44" xfId="1526"/>
    <cellStyle name="쉼표 [0] 20 45" xfId="1527"/>
    <cellStyle name="쉼표 [0] 20 46" xfId="1528"/>
    <cellStyle name="쉼표 [0] 20 47" xfId="1529"/>
    <cellStyle name="쉼표 [0] 20 48" xfId="1530"/>
    <cellStyle name="쉼표 [0] 20 49" xfId="1531"/>
    <cellStyle name="쉼표 [0] 20 5" xfId="1532"/>
    <cellStyle name="쉼표 [0] 20 50" xfId="1533"/>
    <cellStyle name="쉼표 [0] 20 51" xfId="1534"/>
    <cellStyle name="쉼표 [0] 20 52" xfId="1535"/>
    <cellStyle name="쉼표 [0] 20 53" xfId="1536"/>
    <cellStyle name="쉼표 [0] 20 54" xfId="1537"/>
    <cellStyle name="쉼표 [0] 20 55" xfId="1538"/>
    <cellStyle name="쉼표 [0] 20 56" xfId="1539"/>
    <cellStyle name="쉼표 [0] 20 57" xfId="1540"/>
    <cellStyle name="쉼표 [0] 20 58" xfId="1541"/>
    <cellStyle name="쉼표 [0] 20 59" xfId="1542"/>
    <cellStyle name="쉼표 [0] 20 6" xfId="1543"/>
    <cellStyle name="쉼표 [0] 20 60" xfId="1544"/>
    <cellStyle name="쉼표 [0] 20 61" xfId="1545"/>
    <cellStyle name="쉼표 [0] 20 62" xfId="1546"/>
    <cellStyle name="쉼표 [0] 20 63" xfId="1547"/>
    <cellStyle name="쉼표 [0] 20 64" xfId="1548"/>
    <cellStyle name="쉼표 [0] 20 65" xfId="1549"/>
    <cellStyle name="쉼표 [0] 20 66" xfId="1550"/>
    <cellStyle name="쉼표 [0] 20 67" xfId="1551"/>
    <cellStyle name="쉼표 [0] 20 68" xfId="1552"/>
    <cellStyle name="쉼표 [0] 20 69" xfId="1553"/>
    <cellStyle name="쉼표 [0] 20 7" xfId="1554"/>
    <cellStyle name="쉼표 [0] 20 70" xfId="1555"/>
    <cellStyle name="쉼표 [0] 20 71" xfId="1556"/>
    <cellStyle name="쉼표 [0] 20 72" xfId="1557"/>
    <cellStyle name="쉼표 [0] 20 73" xfId="1558"/>
    <cellStyle name="쉼표 [0] 20 74" xfId="1559"/>
    <cellStyle name="쉼표 [0] 20 75" xfId="1560"/>
    <cellStyle name="쉼표 [0] 20 76" xfId="1561"/>
    <cellStyle name="쉼표 [0] 20 77" xfId="1562"/>
    <cellStyle name="쉼표 [0] 20 78" xfId="1563"/>
    <cellStyle name="쉼표 [0] 20 79" xfId="1564"/>
    <cellStyle name="쉼표 [0] 20 8" xfId="1565"/>
    <cellStyle name="쉼표 [0] 20 80" xfId="1566"/>
    <cellStyle name="쉼표 [0] 20 81" xfId="1567"/>
    <cellStyle name="쉼표 [0] 20 82" xfId="1568"/>
    <cellStyle name="쉼표 [0] 20 83" xfId="1569"/>
    <cellStyle name="쉼표 [0] 20 84" xfId="1570"/>
    <cellStyle name="쉼표 [0] 20 85" xfId="1571"/>
    <cellStyle name="쉼표 [0] 20 86" xfId="1572"/>
    <cellStyle name="쉼표 [0] 20 87" xfId="1573"/>
    <cellStyle name="쉼표 [0] 20 88" xfId="1574"/>
    <cellStyle name="쉼표 [0] 20 89" xfId="1575"/>
    <cellStyle name="쉼표 [0] 20 9" xfId="1576"/>
    <cellStyle name="쉼표 [0] 20 90" xfId="1577"/>
    <cellStyle name="쉼표 [0] 20 91" xfId="1578"/>
    <cellStyle name="쉼표 [0] 20 92" xfId="1579"/>
    <cellStyle name="쉼표 [0] 20 93" xfId="1580"/>
    <cellStyle name="쉼표 [0] 20 94" xfId="1581"/>
    <cellStyle name="쉼표 [0] 20 95" xfId="1582"/>
    <cellStyle name="쉼표 [0] 20 96" xfId="1583"/>
    <cellStyle name="쉼표 [0] 20 97" xfId="1584"/>
    <cellStyle name="쉼표 [0] 20 98" xfId="1585"/>
    <cellStyle name="쉼표 [0] 20 99" xfId="1586"/>
    <cellStyle name="쉼표 [0] 21" xfId="1587"/>
    <cellStyle name="쉼표 [0] 21 10" xfId="1588"/>
    <cellStyle name="쉼표 [0] 21 100" xfId="1589"/>
    <cellStyle name="쉼표 [0] 21 101" xfId="1590"/>
    <cellStyle name="쉼표 [0] 21 102" xfId="1591"/>
    <cellStyle name="쉼표 [0] 21 103" xfId="1592"/>
    <cellStyle name="쉼표 [0] 21 104" xfId="1593"/>
    <cellStyle name="쉼표 [0] 21 105" xfId="1594"/>
    <cellStyle name="쉼표 [0] 21 106" xfId="1595"/>
    <cellStyle name="쉼표 [0] 21 11" xfId="1596"/>
    <cellStyle name="쉼표 [0] 21 12" xfId="1597"/>
    <cellStyle name="쉼표 [0] 21 13" xfId="1598"/>
    <cellStyle name="쉼표 [0] 21 14" xfId="1599"/>
    <cellStyle name="쉼표 [0] 21 15" xfId="1600"/>
    <cellStyle name="쉼표 [0] 21 16" xfId="1601"/>
    <cellStyle name="쉼표 [0] 21 17" xfId="1602"/>
    <cellStyle name="쉼표 [0] 21 18" xfId="1603"/>
    <cellStyle name="쉼표 [0] 21 19" xfId="1604"/>
    <cellStyle name="쉼표 [0] 21 2" xfId="1605"/>
    <cellStyle name="쉼표 [0] 21 20" xfId="1606"/>
    <cellStyle name="쉼표 [0] 21 21" xfId="1607"/>
    <cellStyle name="쉼표 [0] 21 22" xfId="1608"/>
    <cellStyle name="쉼표 [0] 21 23" xfId="1609"/>
    <cellStyle name="쉼표 [0] 21 24" xfId="1610"/>
    <cellStyle name="쉼표 [0] 21 25" xfId="1611"/>
    <cellStyle name="쉼표 [0] 21 26" xfId="1612"/>
    <cellStyle name="쉼표 [0] 21 27" xfId="1613"/>
    <cellStyle name="쉼표 [0] 21 28" xfId="1614"/>
    <cellStyle name="쉼표 [0] 21 29" xfId="1615"/>
    <cellStyle name="쉼표 [0] 21 3" xfId="1616"/>
    <cellStyle name="쉼표 [0] 21 30" xfId="1617"/>
    <cellStyle name="쉼표 [0] 21 31" xfId="1618"/>
    <cellStyle name="쉼표 [0] 21 32" xfId="1619"/>
    <cellStyle name="쉼표 [0] 21 33" xfId="1620"/>
    <cellStyle name="쉼표 [0] 21 34" xfId="1621"/>
    <cellStyle name="쉼표 [0] 21 35" xfId="1622"/>
    <cellStyle name="쉼표 [0] 21 36" xfId="1623"/>
    <cellStyle name="쉼표 [0] 21 37" xfId="1624"/>
    <cellStyle name="쉼표 [0] 21 38" xfId="1625"/>
    <cellStyle name="쉼표 [0] 21 39" xfId="1626"/>
    <cellStyle name="쉼표 [0] 21 4" xfId="1627"/>
    <cellStyle name="쉼표 [0] 21 40" xfId="1628"/>
    <cellStyle name="쉼표 [0] 21 41" xfId="1629"/>
    <cellStyle name="쉼표 [0] 21 42" xfId="1630"/>
    <cellStyle name="쉼표 [0] 21 43" xfId="1631"/>
    <cellStyle name="쉼표 [0] 21 44" xfId="1632"/>
    <cellStyle name="쉼표 [0] 21 45" xfId="1633"/>
    <cellStyle name="쉼표 [0] 21 46" xfId="1634"/>
    <cellStyle name="쉼표 [0] 21 47" xfId="1635"/>
    <cellStyle name="쉼표 [0] 21 48" xfId="1636"/>
    <cellStyle name="쉼표 [0] 21 49" xfId="1637"/>
    <cellStyle name="쉼표 [0] 21 5" xfId="1638"/>
    <cellStyle name="쉼표 [0] 21 50" xfId="1639"/>
    <cellStyle name="쉼표 [0] 21 51" xfId="1640"/>
    <cellStyle name="쉼표 [0] 21 52" xfId="1641"/>
    <cellStyle name="쉼표 [0] 21 53" xfId="1642"/>
    <cellStyle name="쉼표 [0] 21 54" xfId="1643"/>
    <cellStyle name="쉼표 [0] 21 55" xfId="1644"/>
    <cellStyle name="쉼표 [0] 21 56" xfId="1645"/>
    <cellStyle name="쉼표 [0] 21 57" xfId="1646"/>
    <cellStyle name="쉼표 [0] 21 58" xfId="1647"/>
    <cellStyle name="쉼표 [0] 21 59" xfId="1648"/>
    <cellStyle name="쉼표 [0] 21 6" xfId="1649"/>
    <cellStyle name="쉼표 [0] 21 60" xfId="1650"/>
    <cellStyle name="쉼표 [0] 21 61" xfId="1651"/>
    <cellStyle name="쉼표 [0] 21 62" xfId="1652"/>
    <cellStyle name="쉼표 [0] 21 63" xfId="1653"/>
    <cellStyle name="쉼표 [0] 21 64" xfId="1654"/>
    <cellStyle name="쉼표 [0] 21 65" xfId="1655"/>
    <cellStyle name="쉼표 [0] 21 66" xfId="1656"/>
    <cellStyle name="쉼표 [0] 21 67" xfId="1657"/>
    <cellStyle name="쉼표 [0] 21 68" xfId="1658"/>
    <cellStyle name="쉼표 [0] 21 69" xfId="1659"/>
    <cellStyle name="쉼표 [0] 21 7" xfId="1660"/>
    <cellStyle name="쉼표 [0] 21 70" xfId="1661"/>
    <cellStyle name="쉼표 [0] 21 71" xfId="1662"/>
    <cellStyle name="쉼표 [0] 21 72" xfId="1663"/>
    <cellStyle name="쉼표 [0] 21 73" xfId="1664"/>
    <cellStyle name="쉼표 [0] 21 74" xfId="1665"/>
    <cellStyle name="쉼표 [0] 21 75" xfId="1666"/>
    <cellStyle name="쉼표 [0] 21 76" xfId="1667"/>
    <cellStyle name="쉼표 [0] 21 77" xfId="1668"/>
    <cellStyle name="쉼표 [0] 21 78" xfId="1669"/>
    <cellStyle name="쉼표 [0] 21 79" xfId="1670"/>
    <cellStyle name="쉼표 [0] 21 8" xfId="1671"/>
    <cellStyle name="쉼표 [0] 21 80" xfId="1672"/>
    <cellStyle name="쉼표 [0] 21 81" xfId="1673"/>
    <cellStyle name="쉼표 [0] 21 82" xfId="1674"/>
    <cellStyle name="쉼표 [0] 21 83" xfId="1675"/>
    <cellStyle name="쉼표 [0] 21 84" xfId="1676"/>
    <cellStyle name="쉼표 [0] 21 85" xfId="1677"/>
    <cellStyle name="쉼표 [0] 21 86" xfId="1678"/>
    <cellStyle name="쉼표 [0] 21 87" xfId="1679"/>
    <cellStyle name="쉼표 [0] 21 88" xfId="1680"/>
    <cellStyle name="쉼표 [0] 21 89" xfId="1681"/>
    <cellStyle name="쉼표 [0] 21 9" xfId="1682"/>
    <cellStyle name="쉼표 [0] 21 90" xfId="1683"/>
    <cellStyle name="쉼표 [0] 21 91" xfId="1684"/>
    <cellStyle name="쉼표 [0] 21 92" xfId="1685"/>
    <cellStyle name="쉼표 [0] 21 93" xfId="1686"/>
    <cellStyle name="쉼표 [0] 21 94" xfId="1687"/>
    <cellStyle name="쉼표 [0] 21 95" xfId="1688"/>
    <cellStyle name="쉼표 [0] 21 96" xfId="1689"/>
    <cellStyle name="쉼표 [0] 21 97" xfId="1690"/>
    <cellStyle name="쉼표 [0] 21 98" xfId="1691"/>
    <cellStyle name="쉼표 [0] 21 99" xfId="1692"/>
    <cellStyle name="쉼표 [0] 22" xfId="1693"/>
    <cellStyle name="쉼표 [0] 22 10" xfId="1694"/>
    <cellStyle name="쉼표 [0] 22 100" xfId="1695"/>
    <cellStyle name="쉼표 [0] 22 101" xfId="1696"/>
    <cellStyle name="쉼표 [0] 22 102" xfId="1697"/>
    <cellStyle name="쉼표 [0] 22 103" xfId="1698"/>
    <cellStyle name="쉼표 [0] 22 104" xfId="1699"/>
    <cellStyle name="쉼표 [0] 22 105" xfId="1700"/>
    <cellStyle name="쉼표 [0] 22 106" xfId="1701"/>
    <cellStyle name="쉼표 [0] 22 11" xfId="1702"/>
    <cellStyle name="쉼표 [0] 22 12" xfId="1703"/>
    <cellStyle name="쉼표 [0] 22 13" xfId="1704"/>
    <cellStyle name="쉼표 [0] 22 14" xfId="1705"/>
    <cellStyle name="쉼표 [0] 22 15" xfId="1706"/>
    <cellStyle name="쉼표 [0] 22 16" xfId="1707"/>
    <cellStyle name="쉼표 [0] 22 17" xfId="1708"/>
    <cellStyle name="쉼표 [0] 22 18" xfId="1709"/>
    <cellStyle name="쉼표 [0] 22 19" xfId="1710"/>
    <cellStyle name="쉼표 [0] 22 2" xfId="1711"/>
    <cellStyle name="쉼표 [0] 22 20" xfId="1712"/>
    <cellStyle name="쉼표 [0] 22 21" xfId="1713"/>
    <cellStyle name="쉼표 [0] 22 22" xfId="1714"/>
    <cellStyle name="쉼표 [0] 22 23" xfId="1715"/>
    <cellStyle name="쉼표 [0] 22 24" xfId="1716"/>
    <cellStyle name="쉼표 [0] 22 25" xfId="1717"/>
    <cellStyle name="쉼표 [0] 22 26" xfId="1718"/>
    <cellStyle name="쉼표 [0] 22 27" xfId="1719"/>
    <cellStyle name="쉼표 [0] 22 28" xfId="1720"/>
    <cellStyle name="쉼표 [0] 22 29" xfId="1721"/>
    <cellStyle name="쉼표 [0] 22 3" xfId="1722"/>
    <cellStyle name="쉼표 [0] 22 30" xfId="1723"/>
    <cellStyle name="쉼표 [0] 22 31" xfId="1724"/>
    <cellStyle name="쉼표 [0] 22 32" xfId="1725"/>
    <cellStyle name="쉼표 [0] 22 33" xfId="1726"/>
    <cellStyle name="쉼표 [0] 22 34" xfId="1727"/>
    <cellStyle name="쉼표 [0] 22 35" xfId="1728"/>
    <cellStyle name="쉼표 [0] 22 36" xfId="1729"/>
    <cellStyle name="쉼표 [0] 22 37" xfId="1730"/>
    <cellStyle name="쉼표 [0] 22 38" xfId="1731"/>
    <cellStyle name="쉼표 [0] 22 39" xfId="1732"/>
    <cellStyle name="쉼표 [0] 22 4" xfId="1733"/>
    <cellStyle name="쉼표 [0] 22 40" xfId="1734"/>
    <cellStyle name="쉼표 [0] 22 41" xfId="1735"/>
    <cellStyle name="쉼표 [0] 22 42" xfId="1736"/>
    <cellStyle name="쉼표 [0] 22 43" xfId="1737"/>
    <cellStyle name="쉼표 [0] 22 44" xfId="1738"/>
    <cellStyle name="쉼표 [0] 22 45" xfId="1739"/>
    <cellStyle name="쉼표 [0] 22 46" xfId="1740"/>
    <cellStyle name="쉼표 [0] 22 47" xfId="1741"/>
    <cellStyle name="쉼표 [0] 22 48" xfId="1742"/>
    <cellStyle name="쉼표 [0] 22 49" xfId="1743"/>
    <cellStyle name="쉼표 [0] 22 5" xfId="1744"/>
    <cellStyle name="쉼표 [0] 22 50" xfId="1745"/>
    <cellStyle name="쉼표 [0] 22 51" xfId="1746"/>
    <cellStyle name="쉼표 [0] 22 52" xfId="1747"/>
    <cellStyle name="쉼표 [0] 22 53" xfId="1748"/>
    <cellStyle name="쉼표 [0] 22 54" xfId="1749"/>
    <cellStyle name="쉼표 [0] 22 55" xfId="1750"/>
    <cellStyle name="쉼표 [0] 22 56" xfId="1751"/>
    <cellStyle name="쉼표 [0] 22 57" xfId="1752"/>
    <cellStyle name="쉼표 [0] 22 58" xfId="1753"/>
    <cellStyle name="쉼표 [0] 22 59" xfId="1754"/>
    <cellStyle name="쉼표 [0] 22 6" xfId="1755"/>
    <cellStyle name="쉼표 [0] 22 60" xfId="1756"/>
    <cellStyle name="쉼표 [0] 22 61" xfId="1757"/>
    <cellStyle name="쉼표 [0] 22 62" xfId="1758"/>
    <cellStyle name="쉼표 [0] 22 63" xfId="1759"/>
    <cellStyle name="쉼표 [0] 22 64" xfId="1760"/>
    <cellStyle name="쉼표 [0] 22 65" xfId="1761"/>
    <cellStyle name="쉼표 [0] 22 66" xfId="1762"/>
    <cellStyle name="쉼표 [0] 22 67" xfId="1763"/>
    <cellStyle name="쉼표 [0] 22 68" xfId="1764"/>
    <cellStyle name="쉼표 [0] 22 69" xfId="1765"/>
    <cellStyle name="쉼표 [0] 22 7" xfId="1766"/>
    <cellStyle name="쉼표 [0] 22 70" xfId="1767"/>
    <cellStyle name="쉼표 [0] 22 71" xfId="1768"/>
    <cellStyle name="쉼표 [0] 22 72" xfId="1769"/>
    <cellStyle name="쉼표 [0] 22 73" xfId="1770"/>
    <cellStyle name="쉼표 [0] 22 74" xfId="1771"/>
    <cellStyle name="쉼표 [0] 22 75" xfId="1772"/>
    <cellStyle name="쉼표 [0] 22 76" xfId="1773"/>
    <cellStyle name="쉼표 [0] 22 77" xfId="1774"/>
    <cellStyle name="쉼표 [0] 22 78" xfId="1775"/>
    <cellStyle name="쉼표 [0] 22 79" xfId="1776"/>
    <cellStyle name="쉼표 [0] 22 8" xfId="1777"/>
    <cellStyle name="쉼표 [0] 22 80" xfId="1778"/>
    <cellStyle name="쉼표 [0] 22 81" xfId="1779"/>
    <cellStyle name="쉼표 [0] 22 82" xfId="1780"/>
    <cellStyle name="쉼표 [0] 22 83" xfId="1781"/>
    <cellStyle name="쉼표 [0] 22 84" xfId="1782"/>
    <cellStyle name="쉼표 [0] 22 85" xfId="1783"/>
    <cellStyle name="쉼표 [0] 22 86" xfId="1784"/>
    <cellStyle name="쉼표 [0] 22 87" xfId="1785"/>
    <cellStyle name="쉼표 [0] 22 88" xfId="1786"/>
    <cellStyle name="쉼표 [0] 22 89" xfId="1787"/>
    <cellStyle name="쉼표 [0] 22 9" xfId="1788"/>
    <cellStyle name="쉼표 [0] 22 90" xfId="1789"/>
    <cellStyle name="쉼표 [0] 22 91" xfId="1790"/>
    <cellStyle name="쉼표 [0] 22 92" xfId="1791"/>
    <cellStyle name="쉼표 [0] 22 93" xfId="1792"/>
    <cellStyle name="쉼표 [0] 22 94" xfId="1793"/>
    <cellStyle name="쉼표 [0] 22 95" xfId="1794"/>
    <cellStyle name="쉼표 [0] 22 96" xfId="1795"/>
    <cellStyle name="쉼표 [0] 22 97" xfId="1796"/>
    <cellStyle name="쉼표 [0] 22 98" xfId="1797"/>
    <cellStyle name="쉼표 [0] 22 99" xfId="1798"/>
    <cellStyle name="쉼표 [0] 23" xfId="1799"/>
    <cellStyle name="쉼표 [0] 23 10" xfId="1800"/>
    <cellStyle name="쉼표 [0] 23 100" xfId="1801"/>
    <cellStyle name="쉼표 [0] 23 101" xfId="1802"/>
    <cellStyle name="쉼표 [0] 23 102" xfId="1803"/>
    <cellStyle name="쉼표 [0] 23 103" xfId="1804"/>
    <cellStyle name="쉼표 [0] 23 104" xfId="1805"/>
    <cellStyle name="쉼표 [0] 23 105" xfId="1806"/>
    <cellStyle name="쉼표 [0] 23 106" xfId="1807"/>
    <cellStyle name="쉼표 [0] 23 11" xfId="1808"/>
    <cellStyle name="쉼표 [0] 23 12" xfId="1809"/>
    <cellStyle name="쉼표 [0] 23 13" xfId="1810"/>
    <cellStyle name="쉼표 [0] 23 14" xfId="1811"/>
    <cellStyle name="쉼표 [0] 23 15" xfId="1812"/>
    <cellStyle name="쉼표 [0] 23 16" xfId="1813"/>
    <cellStyle name="쉼표 [0] 23 17" xfId="1814"/>
    <cellStyle name="쉼표 [0] 23 18" xfId="1815"/>
    <cellStyle name="쉼표 [0] 23 19" xfId="1816"/>
    <cellStyle name="쉼표 [0] 23 2" xfId="1817"/>
    <cellStyle name="쉼표 [0] 23 20" xfId="1818"/>
    <cellStyle name="쉼표 [0] 23 21" xfId="1819"/>
    <cellStyle name="쉼표 [0] 23 22" xfId="1820"/>
    <cellStyle name="쉼표 [0] 23 23" xfId="1821"/>
    <cellStyle name="쉼표 [0] 23 24" xfId="1822"/>
    <cellStyle name="쉼표 [0] 23 25" xfId="1823"/>
    <cellStyle name="쉼표 [0] 23 26" xfId="1824"/>
    <cellStyle name="쉼표 [0] 23 27" xfId="1825"/>
    <cellStyle name="쉼표 [0] 23 28" xfId="1826"/>
    <cellStyle name="쉼표 [0] 23 29" xfId="1827"/>
    <cellStyle name="쉼표 [0] 23 3" xfId="1828"/>
    <cellStyle name="쉼표 [0] 23 30" xfId="1829"/>
    <cellStyle name="쉼표 [0] 23 31" xfId="1830"/>
    <cellStyle name="쉼표 [0] 23 32" xfId="1831"/>
    <cellStyle name="쉼표 [0] 23 33" xfId="1832"/>
    <cellStyle name="쉼표 [0] 23 34" xfId="1833"/>
    <cellStyle name="쉼표 [0] 23 35" xfId="1834"/>
    <cellStyle name="쉼표 [0] 23 36" xfId="1835"/>
    <cellStyle name="쉼표 [0] 23 37" xfId="1836"/>
    <cellStyle name="쉼표 [0] 23 38" xfId="1837"/>
    <cellStyle name="쉼표 [0] 23 39" xfId="1838"/>
    <cellStyle name="쉼표 [0] 23 4" xfId="1839"/>
    <cellStyle name="쉼표 [0] 23 40" xfId="1840"/>
    <cellStyle name="쉼표 [0] 23 41" xfId="1841"/>
    <cellStyle name="쉼표 [0] 23 42" xfId="1842"/>
    <cellStyle name="쉼표 [0] 23 43" xfId="1843"/>
    <cellStyle name="쉼표 [0] 23 44" xfId="1844"/>
    <cellStyle name="쉼표 [0] 23 45" xfId="1845"/>
    <cellStyle name="쉼표 [0] 23 46" xfId="1846"/>
    <cellStyle name="쉼표 [0] 23 47" xfId="1847"/>
    <cellStyle name="쉼표 [0] 23 48" xfId="1848"/>
    <cellStyle name="쉼표 [0] 23 49" xfId="1849"/>
    <cellStyle name="쉼표 [0] 23 5" xfId="1850"/>
    <cellStyle name="쉼표 [0] 23 50" xfId="1851"/>
    <cellStyle name="쉼표 [0] 23 51" xfId="1852"/>
    <cellStyle name="쉼표 [0] 23 52" xfId="1853"/>
    <cellStyle name="쉼표 [0] 23 53" xfId="1854"/>
    <cellStyle name="쉼표 [0] 23 54" xfId="1855"/>
    <cellStyle name="쉼표 [0] 23 55" xfId="1856"/>
    <cellStyle name="쉼표 [0] 23 56" xfId="1857"/>
    <cellStyle name="쉼표 [0] 23 57" xfId="1858"/>
    <cellStyle name="쉼표 [0] 23 58" xfId="1859"/>
    <cellStyle name="쉼표 [0] 23 59" xfId="1860"/>
    <cellStyle name="쉼표 [0] 23 6" xfId="1861"/>
    <cellStyle name="쉼표 [0] 23 60" xfId="1862"/>
    <cellStyle name="쉼표 [0] 23 61" xfId="1863"/>
    <cellStyle name="쉼표 [0] 23 62" xfId="1864"/>
    <cellStyle name="쉼표 [0] 23 63" xfId="1865"/>
    <cellStyle name="쉼표 [0] 23 64" xfId="1866"/>
    <cellStyle name="쉼표 [0] 23 65" xfId="1867"/>
    <cellStyle name="쉼표 [0] 23 66" xfId="1868"/>
    <cellStyle name="쉼표 [0] 23 67" xfId="1869"/>
    <cellStyle name="쉼표 [0] 23 68" xfId="1870"/>
    <cellStyle name="쉼표 [0] 23 69" xfId="1871"/>
    <cellStyle name="쉼표 [0] 23 7" xfId="1872"/>
    <cellStyle name="쉼표 [0] 23 70" xfId="1873"/>
    <cellStyle name="쉼표 [0] 23 71" xfId="1874"/>
    <cellStyle name="쉼표 [0] 23 72" xfId="1875"/>
    <cellStyle name="쉼표 [0] 23 73" xfId="1876"/>
    <cellStyle name="쉼표 [0] 23 74" xfId="1877"/>
    <cellStyle name="쉼표 [0] 23 75" xfId="1878"/>
    <cellStyle name="쉼표 [0] 23 76" xfId="1879"/>
    <cellStyle name="쉼표 [0] 23 77" xfId="1880"/>
    <cellStyle name="쉼표 [0] 23 78" xfId="1881"/>
    <cellStyle name="쉼표 [0] 23 79" xfId="1882"/>
    <cellStyle name="쉼표 [0] 23 8" xfId="1883"/>
    <cellStyle name="쉼표 [0] 23 80" xfId="1884"/>
    <cellStyle name="쉼표 [0] 23 81" xfId="1885"/>
    <cellStyle name="쉼표 [0] 23 82" xfId="1886"/>
    <cellStyle name="쉼표 [0] 23 83" xfId="1887"/>
    <cellStyle name="쉼표 [0] 23 84" xfId="1888"/>
    <cellStyle name="쉼표 [0] 23 85" xfId="1889"/>
    <cellStyle name="쉼표 [0] 23 86" xfId="1890"/>
    <cellStyle name="쉼표 [0] 23 87" xfId="1891"/>
    <cellStyle name="쉼표 [0] 23 88" xfId="1892"/>
    <cellStyle name="쉼표 [0] 23 89" xfId="1893"/>
    <cellStyle name="쉼표 [0] 23 9" xfId="1894"/>
    <cellStyle name="쉼표 [0] 23 90" xfId="1895"/>
    <cellStyle name="쉼표 [0] 23 91" xfId="1896"/>
    <cellStyle name="쉼표 [0] 23 92" xfId="1897"/>
    <cellStyle name="쉼표 [0] 23 93" xfId="1898"/>
    <cellStyle name="쉼표 [0] 23 94" xfId="1899"/>
    <cellStyle name="쉼표 [0] 23 95" xfId="1900"/>
    <cellStyle name="쉼표 [0] 23 96" xfId="1901"/>
    <cellStyle name="쉼표 [0] 23 97" xfId="1902"/>
    <cellStyle name="쉼표 [0] 23 98" xfId="1903"/>
    <cellStyle name="쉼표 [0] 23 99" xfId="1904"/>
    <cellStyle name="쉼표 [0] 24 10" xfId="1905"/>
    <cellStyle name="쉼표 [0] 24 11" xfId="1906"/>
    <cellStyle name="쉼표 [0] 24 12" xfId="1907"/>
    <cellStyle name="쉼표 [0] 24 13" xfId="1908"/>
    <cellStyle name="쉼표 [0] 24 14" xfId="1909"/>
    <cellStyle name="쉼표 [0] 24 15" xfId="1910"/>
    <cellStyle name="쉼표 [0] 24 16" xfId="1911"/>
    <cellStyle name="쉼표 [0] 24 17" xfId="1912"/>
    <cellStyle name="쉼표 [0] 24 18" xfId="1913"/>
    <cellStyle name="쉼표 [0] 24 19" xfId="1914"/>
    <cellStyle name="쉼표 [0] 24 2" xfId="1915"/>
    <cellStyle name="쉼표 [0] 24 20" xfId="1916"/>
    <cellStyle name="쉼표 [0] 24 21" xfId="1917"/>
    <cellStyle name="쉼표 [0] 24 22" xfId="1918"/>
    <cellStyle name="쉼표 [0] 24 23" xfId="1919"/>
    <cellStyle name="쉼표 [0] 24 24" xfId="1920"/>
    <cellStyle name="쉼표 [0] 24 25" xfId="1921"/>
    <cellStyle name="쉼표 [0] 24 26" xfId="1922"/>
    <cellStyle name="쉼표 [0] 24 27" xfId="1923"/>
    <cellStyle name="쉼표 [0] 24 28" xfId="1924"/>
    <cellStyle name="쉼표 [0] 24 29" xfId="1925"/>
    <cellStyle name="쉼표 [0] 24 3" xfId="1926"/>
    <cellStyle name="쉼표 [0] 24 30" xfId="1927"/>
    <cellStyle name="쉼표 [0] 24 31" xfId="1928"/>
    <cellStyle name="쉼표 [0] 24 32" xfId="1929"/>
    <cellStyle name="쉼표 [0] 24 33" xfId="1930"/>
    <cellStyle name="쉼표 [0] 24 34" xfId="1931"/>
    <cellStyle name="쉼표 [0] 24 35" xfId="1932"/>
    <cellStyle name="쉼표 [0] 24 36" xfId="1933"/>
    <cellStyle name="쉼표 [0] 24 37" xfId="1934"/>
    <cellStyle name="쉼표 [0] 24 38" xfId="1935"/>
    <cellStyle name="쉼표 [0] 24 39" xfId="1936"/>
    <cellStyle name="쉼표 [0] 24 4" xfId="1937"/>
    <cellStyle name="쉼표 [0] 24 40" xfId="1938"/>
    <cellStyle name="쉼표 [0] 24 41" xfId="1939"/>
    <cellStyle name="쉼표 [0] 24 5" xfId="1940"/>
    <cellStyle name="쉼표 [0] 24 6" xfId="1941"/>
    <cellStyle name="쉼표 [0] 24 7" xfId="1942"/>
    <cellStyle name="쉼표 [0] 24 8" xfId="1943"/>
    <cellStyle name="쉼표 [0] 24 9" xfId="1944"/>
    <cellStyle name="쉼표 [0] 25" xfId="1945"/>
    <cellStyle name="쉼표 [0] 25 10" xfId="1946"/>
    <cellStyle name="쉼표 [0] 25 100" xfId="1947"/>
    <cellStyle name="쉼표 [0] 25 101" xfId="1948"/>
    <cellStyle name="쉼표 [0] 25 102" xfId="1949"/>
    <cellStyle name="쉼표 [0] 25 103" xfId="1950"/>
    <cellStyle name="쉼표 [0] 25 104" xfId="1951"/>
    <cellStyle name="쉼표 [0] 25 105" xfId="1952"/>
    <cellStyle name="쉼표 [0] 25 106" xfId="1953"/>
    <cellStyle name="쉼표 [0] 25 11" xfId="1954"/>
    <cellStyle name="쉼표 [0] 25 12" xfId="1955"/>
    <cellStyle name="쉼표 [0] 25 13" xfId="1956"/>
    <cellStyle name="쉼표 [0] 25 14" xfId="1957"/>
    <cellStyle name="쉼표 [0] 25 15" xfId="1958"/>
    <cellStyle name="쉼표 [0] 25 16" xfId="1959"/>
    <cellStyle name="쉼표 [0] 25 17" xfId="1960"/>
    <cellStyle name="쉼표 [0] 25 18" xfId="1961"/>
    <cellStyle name="쉼표 [0] 25 19" xfId="1962"/>
    <cellStyle name="쉼표 [0] 25 2" xfId="1963"/>
    <cellStyle name="쉼표 [0] 25 20" xfId="1964"/>
    <cellStyle name="쉼표 [0] 25 21" xfId="1965"/>
    <cellStyle name="쉼표 [0] 25 22" xfId="1966"/>
    <cellStyle name="쉼표 [0] 25 23" xfId="1967"/>
    <cellStyle name="쉼표 [0] 25 24" xfId="1968"/>
    <cellStyle name="쉼표 [0] 25 25" xfId="1969"/>
    <cellStyle name="쉼표 [0] 25 26" xfId="1970"/>
    <cellStyle name="쉼표 [0] 25 27" xfId="1971"/>
    <cellStyle name="쉼표 [0] 25 28" xfId="1972"/>
    <cellStyle name="쉼표 [0] 25 29" xfId="1973"/>
    <cellStyle name="쉼표 [0] 25 3" xfId="1974"/>
    <cellStyle name="쉼표 [0] 25 30" xfId="1975"/>
    <cellStyle name="쉼표 [0] 25 31" xfId="1976"/>
    <cellStyle name="쉼표 [0] 25 32" xfId="1977"/>
    <cellStyle name="쉼표 [0] 25 33" xfId="1978"/>
    <cellStyle name="쉼표 [0] 25 34" xfId="1979"/>
    <cellStyle name="쉼표 [0] 25 35" xfId="1980"/>
    <cellStyle name="쉼표 [0] 25 36" xfId="1981"/>
    <cellStyle name="쉼표 [0] 25 37" xfId="1982"/>
    <cellStyle name="쉼표 [0] 25 38" xfId="1983"/>
    <cellStyle name="쉼표 [0] 25 39" xfId="1984"/>
    <cellStyle name="쉼표 [0] 25 4" xfId="1985"/>
    <cellStyle name="쉼표 [0] 25 40" xfId="1986"/>
    <cellStyle name="쉼표 [0] 25 41" xfId="1987"/>
    <cellStyle name="쉼표 [0] 25 42" xfId="1988"/>
    <cellStyle name="쉼표 [0] 25 43" xfId="1989"/>
    <cellStyle name="쉼표 [0] 25 44" xfId="1990"/>
    <cellStyle name="쉼표 [0] 25 45" xfId="1991"/>
    <cellStyle name="쉼표 [0] 25 46" xfId="1992"/>
    <cellStyle name="쉼표 [0] 25 47" xfId="1993"/>
    <cellStyle name="쉼표 [0] 25 48" xfId="1994"/>
    <cellStyle name="쉼표 [0] 25 49" xfId="1995"/>
    <cellStyle name="쉼표 [0] 25 5" xfId="1996"/>
    <cellStyle name="쉼표 [0] 25 50" xfId="1997"/>
    <cellStyle name="쉼표 [0] 25 51" xfId="1998"/>
    <cellStyle name="쉼표 [0] 25 52" xfId="1999"/>
    <cellStyle name="쉼표 [0] 25 53" xfId="2000"/>
    <cellStyle name="쉼표 [0] 25 54" xfId="2001"/>
    <cellStyle name="쉼표 [0] 25 55" xfId="2002"/>
    <cellStyle name="쉼표 [0] 25 56" xfId="2003"/>
    <cellStyle name="쉼표 [0] 25 57" xfId="2004"/>
    <cellStyle name="쉼표 [0] 25 58" xfId="2005"/>
    <cellStyle name="쉼표 [0] 25 59" xfId="2006"/>
    <cellStyle name="쉼표 [0] 25 6" xfId="2007"/>
    <cellStyle name="쉼표 [0] 25 60" xfId="2008"/>
    <cellStyle name="쉼표 [0] 25 61" xfId="2009"/>
    <cellStyle name="쉼표 [0] 25 62" xfId="2010"/>
    <cellStyle name="쉼표 [0] 25 63" xfId="2011"/>
    <cellStyle name="쉼표 [0] 25 64" xfId="2012"/>
    <cellStyle name="쉼표 [0] 25 65" xfId="2013"/>
    <cellStyle name="쉼표 [0] 25 66" xfId="2014"/>
    <cellStyle name="쉼표 [0] 25 67" xfId="2015"/>
    <cellStyle name="쉼표 [0] 25 68" xfId="2016"/>
    <cellStyle name="쉼표 [0] 25 69" xfId="2017"/>
    <cellStyle name="쉼표 [0] 25 7" xfId="2018"/>
    <cellStyle name="쉼표 [0] 25 70" xfId="2019"/>
    <cellStyle name="쉼표 [0] 25 71" xfId="2020"/>
    <cellStyle name="쉼표 [0] 25 72" xfId="2021"/>
    <cellStyle name="쉼표 [0] 25 73" xfId="2022"/>
    <cellStyle name="쉼표 [0] 25 74" xfId="2023"/>
    <cellStyle name="쉼표 [0] 25 75" xfId="2024"/>
    <cellStyle name="쉼표 [0] 25 76" xfId="2025"/>
    <cellStyle name="쉼표 [0] 25 77" xfId="2026"/>
    <cellStyle name="쉼표 [0] 25 78" xfId="2027"/>
    <cellStyle name="쉼표 [0] 25 79" xfId="2028"/>
    <cellStyle name="쉼표 [0] 25 8" xfId="2029"/>
    <cellStyle name="쉼표 [0] 25 80" xfId="2030"/>
    <cellStyle name="쉼표 [0] 25 81" xfId="2031"/>
    <cellStyle name="쉼표 [0] 25 82" xfId="2032"/>
    <cellStyle name="쉼표 [0] 25 83" xfId="2033"/>
    <cellStyle name="쉼표 [0] 25 84" xfId="2034"/>
    <cellStyle name="쉼표 [0] 25 85" xfId="2035"/>
    <cellStyle name="쉼표 [0] 25 86" xfId="2036"/>
    <cellStyle name="쉼표 [0] 25 87" xfId="2037"/>
    <cellStyle name="쉼표 [0] 25 88" xfId="2038"/>
    <cellStyle name="쉼표 [0] 25 89" xfId="2039"/>
    <cellStyle name="쉼표 [0] 25 9" xfId="2040"/>
    <cellStyle name="쉼표 [0] 25 90" xfId="2041"/>
    <cellStyle name="쉼표 [0] 25 91" xfId="2042"/>
    <cellStyle name="쉼표 [0] 25 92" xfId="2043"/>
    <cellStyle name="쉼표 [0] 25 93" xfId="2044"/>
    <cellStyle name="쉼표 [0] 25 94" xfId="2045"/>
    <cellStyle name="쉼표 [0] 25 95" xfId="2046"/>
    <cellStyle name="쉼표 [0] 25 96" xfId="2047"/>
    <cellStyle name="쉼표 [0] 25 97" xfId="2048"/>
    <cellStyle name="쉼표 [0] 25 98" xfId="2049"/>
    <cellStyle name="쉼표 [0] 25 99" xfId="2050"/>
    <cellStyle name="쉼표 [0] 28 2" xfId="2051"/>
    <cellStyle name="쉼표 [0] 28 3" xfId="2052"/>
    <cellStyle name="쉼표 [0] 28 4" xfId="2053"/>
    <cellStyle name="쉼표 [0] 28 5" xfId="2054"/>
    <cellStyle name="쉼표 [0] 3" xfId="2830"/>
    <cellStyle name="쉼표 [0] 3 10" xfId="2055"/>
    <cellStyle name="쉼표 [0] 3 11" xfId="2056"/>
    <cellStyle name="쉼표 [0] 3 12" xfId="2057"/>
    <cellStyle name="쉼표 [0] 3 13" xfId="2058"/>
    <cellStyle name="쉼표 [0] 3 14" xfId="2059"/>
    <cellStyle name="쉼표 [0] 3 15" xfId="2060"/>
    <cellStyle name="쉼표 [0] 3 16" xfId="2061"/>
    <cellStyle name="쉼표 [0] 3 17" xfId="2062"/>
    <cellStyle name="쉼표 [0] 3 18" xfId="2063"/>
    <cellStyle name="쉼표 [0] 3 19" xfId="2064"/>
    <cellStyle name="쉼표 [0] 3 2" xfId="2065"/>
    <cellStyle name="쉼표 [0] 3 20" xfId="2066"/>
    <cellStyle name="쉼표 [0] 3 21" xfId="2067"/>
    <cellStyle name="쉼표 [0] 3 22" xfId="2068"/>
    <cellStyle name="쉼표 [0] 3 23" xfId="2069"/>
    <cellStyle name="쉼표 [0] 3 24" xfId="2070"/>
    <cellStyle name="쉼표 [0] 3 25" xfId="2071"/>
    <cellStyle name="쉼표 [0] 3 26" xfId="2072"/>
    <cellStyle name="쉼표 [0] 3 27" xfId="2073"/>
    <cellStyle name="쉼표 [0] 3 28" xfId="2074"/>
    <cellStyle name="쉼표 [0] 3 29" xfId="2075"/>
    <cellStyle name="쉼표 [0] 3 3" xfId="2076"/>
    <cellStyle name="쉼표 [0] 3 30" xfId="2077"/>
    <cellStyle name="쉼표 [0] 3 31" xfId="2078"/>
    <cellStyle name="쉼표 [0] 3 32" xfId="2079"/>
    <cellStyle name="쉼표 [0] 3 33" xfId="2080"/>
    <cellStyle name="쉼표 [0] 3 34" xfId="2081"/>
    <cellStyle name="쉼표 [0] 3 35" xfId="2082"/>
    <cellStyle name="쉼표 [0] 3 36" xfId="2083"/>
    <cellStyle name="쉼표 [0] 3 37" xfId="2084"/>
    <cellStyle name="쉼표 [0] 3 38" xfId="2085"/>
    <cellStyle name="쉼표 [0] 3 39" xfId="2086"/>
    <cellStyle name="쉼표 [0] 3 4" xfId="2087"/>
    <cellStyle name="쉼표 [0] 3 40" xfId="2088"/>
    <cellStyle name="쉼표 [0] 3 41" xfId="2089"/>
    <cellStyle name="쉼표 [0] 3 42" xfId="2090"/>
    <cellStyle name="쉼표 [0] 3 43" xfId="2857"/>
    <cellStyle name="쉼표 [0] 3 5" xfId="2091"/>
    <cellStyle name="쉼표 [0] 3 6" xfId="2092"/>
    <cellStyle name="쉼표 [0] 3 7" xfId="2093"/>
    <cellStyle name="쉼표 [0] 3 8" xfId="2094"/>
    <cellStyle name="쉼표 [0] 3 9" xfId="2095"/>
    <cellStyle name="쉼표 [0] 30" xfId="2902"/>
    <cellStyle name="쉼표 [0] 30 10" xfId="2096"/>
    <cellStyle name="쉼표 [0] 30 11" xfId="2097"/>
    <cellStyle name="쉼표 [0] 30 12" xfId="2098"/>
    <cellStyle name="쉼표 [0] 30 13" xfId="2099"/>
    <cellStyle name="쉼표 [0] 30 14" xfId="2100"/>
    <cellStyle name="쉼표 [0] 30 15" xfId="2101"/>
    <cellStyle name="쉼표 [0] 30 16" xfId="2102"/>
    <cellStyle name="쉼표 [0] 30 17" xfId="2103"/>
    <cellStyle name="쉼표 [0] 30 18" xfId="2104"/>
    <cellStyle name="쉼표 [0] 30 19" xfId="2105"/>
    <cellStyle name="쉼표 [0] 30 2" xfId="2106"/>
    <cellStyle name="쉼표 [0] 30 20" xfId="2107"/>
    <cellStyle name="쉼표 [0] 30 21" xfId="2108"/>
    <cellStyle name="쉼표 [0] 30 22" xfId="2109"/>
    <cellStyle name="쉼표 [0] 30 23" xfId="2110"/>
    <cellStyle name="쉼표 [0] 30 24" xfId="2111"/>
    <cellStyle name="쉼표 [0] 30 25" xfId="2112"/>
    <cellStyle name="쉼표 [0] 30 26" xfId="2113"/>
    <cellStyle name="쉼표 [0] 30 27" xfId="2114"/>
    <cellStyle name="쉼표 [0] 30 28" xfId="2115"/>
    <cellStyle name="쉼표 [0] 30 29" xfId="2116"/>
    <cellStyle name="쉼표 [0] 30 3" xfId="2117"/>
    <cellStyle name="쉼표 [0] 30 4" xfId="2118"/>
    <cellStyle name="쉼표 [0] 30 5" xfId="2119"/>
    <cellStyle name="쉼표 [0] 30 6" xfId="2120"/>
    <cellStyle name="쉼표 [0] 30 7" xfId="2121"/>
    <cellStyle name="쉼표 [0] 30 8" xfId="2122"/>
    <cellStyle name="쉼표 [0] 30 9" xfId="2123"/>
    <cellStyle name="쉼표 [0] 31" xfId="2829"/>
    <cellStyle name="쉼표 [0] 31 10" xfId="2124"/>
    <cellStyle name="쉼표 [0] 31 11" xfId="2125"/>
    <cellStyle name="쉼표 [0] 31 12" xfId="2126"/>
    <cellStyle name="쉼표 [0] 31 13" xfId="2127"/>
    <cellStyle name="쉼표 [0] 31 14" xfId="2128"/>
    <cellStyle name="쉼표 [0] 31 15" xfId="2129"/>
    <cellStyle name="쉼표 [0] 31 16" xfId="2130"/>
    <cellStyle name="쉼표 [0] 31 17" xfId="2131"/>
    <cellStyle name="쉼표 [0] 31 18" xfId="2132"/>
    <cellStyle name="쉼표 [0] 31 19" xfId="2133"/>
    <cellStyle name="쉼표 [0] 31 2" xfId="2134"/>
    <cellStyle name="쉼표 [0] 31 20" xfId="2135"/>
    <cellStyle name="쉼표 [0] 31 21" xfId="2136"/>
    <cellStyle name="쉼표 [0] 31 22" xfId="2137"/>
    <cellStyle name="쉼표 [0] 31 23" xfId="2138"/>
    <cellStyle name="쉼표 [0] 31 24" xfId="2139"/>
    <cellStyle name="쉼표 [0] 31 25" xfId="2140"/>
    <cellStyle name="쉼표 [0] 31 26" xfId="2141"/>
    <cellStyle name="쉼표 [0] 31 27" xfId="2142"/>
    <cellStyle name="쉼표 [0] 31 28" xfId="2143"/>
    <cellStyle name="쉼표 [0] 31 29" xfId="2144"/>
    <cellStyle name="쉼표 [0] 31 3" xfId="2145"/>
    <cellStyle name="쉼표 [0] 31 30" xfId="2146"/>
    <cellStyle name="쉼표 [0] 31 31" xfId="2147"/>
    <cellStyle name="쉼표 [0] 31 32" xfId="2148"/>
    <cellStyle name="쉼표 [0] 31 33" xfId="2149"/>
    <cellStyle name="쉼표 [0] 31 34" xfId="2150"/>
    <cellStyle name="쉼표 [0] 31 35" xfId="2151"/>
    <cellStyle name="쉼표 [0] 31 36" xfId="2152"/>
    <cellStyle name="쉼표 [0] 31 37" xfId="2153"/>
    <cellStyle name="쉼표 [0] 31 4" xfId="2154"/>
    <cellStyle name="쉼표 [0] 31 5" xfId="2155"/>
    <cellStyle name="쉼표 [0] 31 6" xfId="2156"/>
    <cellStyle name="쉼표 [0] 31 7" xfId="2157"/>
    <cellStyle name="쉼표 [0] 31 8" xfId="2158"/>
    <cellStyle name="쉼표 [0] 31 9" xfId="2159"/>
    <cellStyle name="쉼표 [0] 32" xfId="2160"/>
    <cellStyle name="쉼표 [0] 32 10" xfId="2161"/>
    <cellStyle name="쉼표 [0] 32 100" xfId="2162"/>
    <cellStyle name="쉼표 [0] 32 101" xfId="2163"/>
    <cellStyle name="쉼표 [0] 32 102" xfId="2164"/>
    <cellStyle name="쉼표 [0] 32 103" xfId="2165"/>
    <cellStyle name="쉼표 [0] 32 104" xfId="2166"/>
    <cellStyle name="쉼표 [0] 32 105" xfId="2167"/>
    <cellStyle name="쉼표 [0] 32 106" xfId="2168"/>
    <cellStyle name="쉼표 [0] 32 107" xfId="2169"/>
    <cellStyle name="쉼표 [0] 32 108" xfId="2170"/>
    <cellStyle name="쉼표 [0] 32 109" xfId="2171"/>
    <cellStyle name="쉼표 [0] 32 11" xfId="2172"/>
    <cellStyle name="쉼표 [0] 32 110" xfId="2173"/>
    <cellStyle name="쉼표 [0] 32 111" xfId="2174"/>
    <cellStyle name="쉼표 [0] 32 112" xfId="2175"/>
    <cellStyle name="쉼표 [0] 32 113" xfId="2176"/>
    <cellStyle name="쉼표 [0] 32 114" xfId="2177"/>
    <cellStyle name="쉼표 [0] 32 115" xfId="2178"/>
    <cellStyle name="쉼표 [0] 32 116" xfId="2179"/>
    <cellStyle name="쉼표 [0] 32 117" xfId="2180"/>
    <cellStyle name="쉼표 [0] 32 118" xfId="2181"/>
    <cellStyle name="쉼표 [0] 32 119" xfId="2182"/>
    <cellStyle name="쉼표 [0] 32 12" xfId="2183"/>
    <cellStyle name="쉼표 [0] 32 120" xfId="2184"/>
    <cellStyle name="쉼표 [0] 32 121" xfId="2185"/>
    <cellStyle name="쉼표 [0] 32 122" xfId="2186"/>
    <cellStyle name="쉼표 [0] 32 123" xfId="2187"/>
    <cellStyle name="쉼표 [0] 32 124" xfId="2188"/>
    <cellStyle name="쉼표 [0] 32 125" xfId="2189"/>
    <cellStyle name="쉼표 [0] 32 13" xfId="2190"/>
    <cellStyle name="쉼표 [0] 32 14" xfId="2191"/>
    <cellStyle name="쉼표 [0] 32 15" xfId="2192"/>
    <cellStyle name="쉼표 [0] 32 16" xfId="2193"/>
    <cellStyle name="쉼표 [0] 32 17" xfId="2194"/>
    <cellStyle name="쉼표 [0] 32 18" xfId="2195"/>
    <cellStyle name="쉼표 [0] 32 19" xfId="2196"/>
    <cellStyle name="쉼표 [0] 32 2" xfId="2197"/>
    <cellStyle name="쉼표 [0] 32 20" xfId="2198"/>
    <cellStyle name="쉼표 [0] 32 21" xfId="2199"/>
    <cellStyle name="쉼표 [0] 32 22" xfId="2200"/>
    <cellStyle name="쉼표 [0] 32 23" xfId="2201"/>
    <cellStyle name="쉼표 [0] 32 24" xfId="2202"/>
    <cellStyle name="쉼표 [0] 32 25" xfId="2203"/>
    <cellStyle name="쉼표 [0] 32 26" xfId="2204"/>
    <cellStyle name="쉼표 [0] 32 27" xfId="2205"/>
    <cellStyle name="쉼표 [0] 32 28" xfId="2206"/>
    <cellStyle name="쉼표 [0] 32 29" xfId="2207"/>
    <cellStyle name="쉼표 [0] 32 3" xfId="2208"/>
    <cellStyle name="쉼표 [0] 32 30" xfId="2209"/>
    <cellStyle name="쉼표 [0] 32 31" xfId="2210"/>
    <cellStyle name="쉼표 [0] 32 32" xfId="2211"/>
    <cellStyle name="쉼표 [0] 32 33" xfId="2212"/>
    <cellStyle name="쉼표 [0] 32 34" xfId="2213"/>
    <cellStyle name="쉼표 [0] 32 35" xfId="2214"/>
    <cellStyle name="쉼표 [0] 32 36" xfId="2215"/>
    <cellStyle name="쉼표 [0] 32 37" xfId="2216"/>
    <cellStyle name="쉼표 [0] 32 38" xfId="2217"/>
    <cellStyle name="쉼표 [0] 32 39" xfId="2218"/>
    <cellStyle name="쉼표 [0] 32 4" xfId="2219"/>
    <cellStyle name="쉼표 [0] 32 40" xfId="2220"/>
    <cellStyle name="쉼표 [0] 32 41" xfId="2221"/>
    <cellStyle name="쉼표 [0] 32 42" xfId="2222"/>
    <cellStyle name="쉼표 [0] 32 43" xfId="2223"/>
    <cellStyle name="쉼표 [0] 32 44" xfId="2224"/>
    <cellStyle name="쉼표 [0] 32 45" xfId="2225"/>
    <cellStyle name="쉼표 [0] 32 46" xfId="2226"/>
    <cellStyle name="쉼표 [0] 32 47" xfId="2227"/>
    <cellStyle name="쉼표 [0] 32 48" xfId="2228"/>
    <cellStyle name="쉼표 [0] 32 49" xfId="2229"/>
    <cellStyle name="쉼표 [0] 32 5" xfId="2230"/>
    <cellStyle name="쉼표 [0] 32 50" xfId="2231"/>
    <cellStyle name="쉼표 [0] 32 51" xfId="2232"/>
    <cellStyle name="쉼표 [0] 32 52" xfId="2233"/>
    <cellStyle name="쉼표 [0] 32 53" xfId="2234"/>
    <cellStyle name="쉼표 [0] 32 54" xfId="2235"/>
    <cellStyle name="쉼표 [0] 32 55" xfId="2236"/>
    <cellStyle name="쉼표 [0] 32 56" xfId="2237"/>
    <cellStyle name="쉼표 [0] 32 57" xfId="2238"/>
    <cellStyle name="쉼표 [0] 32 58" xfId="2239"/>
    <cellStyle name="쉼표 [0] 32 59" xfId="2240"/>
    <cellStyle name="쉼표 [0] 32 6" xfId="2241"/>
    <cellStyle name="쉼표 [0] 32 60" xfId="2242"/>
    <cellStyle name="쉼표 [0] 32 61" xfId="2243"/>
    <cellStyle name="쉼표 [0] 32 62" xfId="2244"/>
    <cellStyle name="쉼표 [0] 32 63" xfId="2245"/>
    <cellStyle name="쉼표 [0] 32 64" xfId="2246"/>
    <cellStyle name="쉼표 [0] 32 65" xfId="2247"/>
    <cellStyle name="쉼표 [0] 32 66" xfId="2248"/>
    <cellStyle name="쉼표 [0] 32 67" xfId="2249"/>
    <cellStyle name="쉼표 [0] 32 68" xfId="2250"/>
    <cellStyle name="쉼표 [0] 32 69" xfId="2251"/>
    <cellStyle name="쉼표 [0] 32 7" xfId="2252"/>
    <cellStyle name="쉼표 [0] 32 70" xfId="2253"/>
    <cellStyle name="쉼표 [0] 32 71" xfId="2254"/>
    <cellStyle name="쉼표 [0] 32 72" xfId="2255"/>
    <cellStyle name="쉼표 [0] 32 73" xfId="2256"/>
    <cellStyle name="쉼표 [0] 32 74" xfId="2257"/>
    <cellStyle name="쉼표 [0] 32 75" xfId="2258"/>
    <cellStyle name="쉼표 [0] 32 76" xfId="2259"/>
    <cellStyle name="쉼표 [0] 32 77" xfId="2260"/>
    <cellStyle name="쉼표 [0] 32 78" xfId="2261"/>
    <cellStyle name="쉼표 [0] 32 79" xfId="2262"/>
    <cellStyle name="쉼표 [0] 32 8" xfId="2263"/>
    <cellStyle name="쉼표 [0] 32 80" xfId="2264"/>
    <cellStyle name="쉼표 [0] 32 81" xfId="2265"/>
    <cellStyle name="쉼표 [0] 32 82" xfId="2266"/>
    <cellStyle name="쉼표 [0] 32 83" xfId="2267"/>
    <cellStyle name="쉼표 [0] 32 84" xfId="2268"/>
    <cellStyle name="쉼표 [0] 32 85" xfId="2269"/>
    <cellStyle name="쉼표 [0] 32 86" xfId="2270"/>
    <cellStyle name="쉼표 [0] 32 87" xfId="2271"/>
    <cellStyle name="쉼표 [0] 32 88" xfId="2272"/>
    <cellStyle name="쉼표 [0] 32 89" xfId="2273"/>
    <cellStyle name="쉼표 [0] 32 9" xfId="2274"/>
    <cellStyle name="쉼표 [0] 32 90" xfId="2275"/>
    <cellStyle name="쉼표 [0] 32 91" xfId="2276"/>
    <cellStyle name="쉼표 [0] 32 92" xfId="2277"/>
    <cellStyle name="쉼표 [0] 32 93" xfId="2278"/>
    <cellStyle name="쉼표 [0] 32 94" xfId="2279"/>
    <cellStyle name="쉼표 [0] 32 95" xfId="2280"/>
    <cellStyle name="쉼표 [0] 32 96" xfId="2281"/>
    <cellStyle name="쉼표 [0] 32 97" xfId="2282"/>
    <cellStyle name="쉼표 [0] 32 98" xfId="2283"/>
    <cellStyle name="쉼표 [0] 32 99" xfId="2284"/>
    <cellStyle name="쉼표 [0] 33 10" xfId="2285"/>
    <cellStyle name="쉼표 [0] 33 11" xfId="2286"/>
    <cellStyle name="쉼표 [0] 33 12" xfId="2287"/>
    <cellStyle name="쉼표 [0] 33 13" xfId="2288"/>
    <cellStyle name="쉼표 [0] 33 14" xfId="2289"/>
    <cellStyle name="쉼표 [0] 33 15" xfId="2290"/>
    <cellStyle name="쉼표 [0] 33 16" xfId="2291"/>
    <cellStyle name="쉼표 [0] 33 17" xfId="2292"/>
    <cellStyle name="쉼표 [0] 33 18" xfId="2293"/>
    <cellStyle name="쉼표 [0] 33 19" xfId="2294"/>
    <cellStyle name="쉼표 [0] 33 2" xfId="2295"/>
    <cellStyle name="쉼표 [0] 33 20" xfId="2296"/>
    <cellStyle name="쉼표 [0] 33 21" xfId="2297"/>
    <cellStyle name="쉼표 [0] 33 22" xfId="2298"/>
    <cellStyle name="쉼표 [0] 33 23" xfId="2299"/>
    <cellStyle name="쉼표 [0] 33 24" xfId="2300"/>
    <cellStyle name="쉼표 [0] 33 25" xfId="2301"/>
    <cellStyle name="쉼표 [0] 33 26" xfId="2302"/>
    <cellStyle name="쉼표 [0] 33 27" xfId="2303"/>
    <cellStyle name="쉼표 [0] 33 28" xfId="2304"/>
    <cellStyle name="쉼표 [0] 33 29" xfId="2305"/>
    <cellStyle name="쉼표 [0] 33 3" xfId="2306"/>
    <cellStyle name="쉼표 [0] 33 4" xfId="2307"/>
    <cellStyle name="쉼표 [0] 33 5" xfId="2308"/>
    <cellStyle name="쉼표 [0] 33 6" xfId="2309"/>
    <cellStyle name="쉼표 [0] 33 7" xfId="2310"/>
    <cellStyle name="쉼표 [0] 33 8" xfId="2311"/>
    <cellStyle name="쉼표 [0] 33 9" xfId="2312"/>
    <cellStyle name="쉼표 [0] 34 10" xfId="2313"/>
    <cellStyle name="쉼표 [0] 34 11" xfId="2314"/>
    <cellStyle name="쉼표 [0] 34 12" xfId="2315"/>
    <cellStyle name="쉼표 [0] 34 13" xfId="2316"/>
    <cellStyle name="쉼표 [0] 34 14" xfId="2317"/>
    <cellStyle name="쉼표 [0] 34 15" xfId="2318"/>
    <cellStyle name="쉼표 [0] 34 16" xfId="2319"/>
    <cellStyle name="쉼표 [0] 34 17" xfId="2320"/>
    <cellStyle name="쉼표 [0] 34 18" xfId="2321"/>
    <cellStyle name="쉼표 [0] 34 19" xfId="2322"/>
    <cellStyle name="쉼표 [0] 34 2" xfId="2323"/>
    <cellStyle name="쉼표 [0] 34 20" xfId="2324"/>
    <cellStyle name="쉼표 [0] 34 21" xfId="2325"/>
    <cellStyle name="쉼표 [0] 34 22" xfId="2326"/>
    <cellStyle name="쉼표 [0] 34 23" xfId="2327"/>
    <cellStyle name="쉼표 [0] 34 24" xfId="2328"/>
    <cellStyle name="쉼표 [0] 34 25" xfId="2329"/>
    <cellStyle name="쉼표 [0] 34 26" xfId="2330"/>
    <cellStyle name="쉼표 [0] 34 27" xfId="2331"/>
    <cellStyle name="쉼표 [0] 34 28" xfId="2332"/>
    <cellStyle name="쉼표 [0] 34 29" xfId="2333"/>
    <cellStyle name="쉼표 [0] 34 3" xfId="2334"/>
    <cellStyle name="쉼표 [0] 34 4" xfId="2335"/>
    <cellStyle name="쉼표 [0] 34 5" xfId="2336"/>
    <cellStyle name="쉼표 [0] 34 6" xfId="2337"/>
    <cellStyle name="쉼표 [0] 34 7" xfId="2338"/>
    <cellStyle name="쉼표 [0] 34 8" xfId="2339"/>
    <cellStyle name="쉼표 [0] 34 9" xfId="2340"/>
    <cellStyle name="쉼표 [0] 35 10" xfId="2341"/>
    <cellStyle name="쉼표 [0] 35 11" xfId="2342"/>
    <cellStyle name="쉼표 [0] 35 12" xfId="2343"/>
    <cellStyle name="쉼표 [0] 35 13" xfId="2344"/>
    <cellStyle name="쉼표 [0] 35 14" xfId="2345"/>
    <cellStyle name="쉼표 [0] 35 15" xfId="2346"/>
    <cellStyle name="쉼표 [0] 35 16" xfId="2347"/>
    <cellStyle name="쉼표 [0] 35 17" xfId="2348"/>
    <cellStyle name="쉼표 [0] 35 18" xfId="2349"/>
    <cellStyle name="쉼표 [0] 35 19" xfId="2350"/>
    <cellStyle name="쉼표 [0] 35 2" xfId="2351"/>
    <cellStyle name="쉼표 [0] 35 3" xfId="2352"/>
    <cellStyle name="쉼표 [0] 35 4" xfId="2353"/>
    <cellStyle name="쉼표 [0] 35 5" xfId="2354"/>
    <cellStyle name="쉼표 [0] 35 6" xfId="2355"/>
    <cellStyle name="쉼표 [0] 35 7" xfId="2356"/>
    <cellStyle name="쉼표 [0] 35 8" xfId="2357"/>
    <cellStyle name="쉼표 [0] 35 9" xfId="2358"/>
    <cellStyle name="쉼표 [0] 36 10" xfId="2359"/>
    <cellStyle name="쉼표 [0] 36 11" xfId="2360"/>
    <cellStyle name="쉼표 [0] 36 12" xfId="2361"/>
    <cellStyle name="쉼표 [0] 36 13" xfId="2362"/>
    <cellStyle name="쉼표 [0] 36 14" xfId="2363"/>
    <cellStyle name="쉼표 [0] 36 15" xfId="2364"/>
    <cellStyle name="쉼표 [0] 36 16" xfId="2365"/>
    <cellStyle name="쉼표 [0] 36 17" xfId="2366"/>
    <cellStyle name="쉼표 [0] 36 18" xfId="2367"/>
    <cellStyle name="쉼표 [0] 36 19" xfId="2368"/>
    <cellStyle name="쉼표 [0] 36 2" xfId="2369"/>
    <cellStyle name="쉼표 [0] 36 20" xfId="2370"/>
    <cellStyle name="쉼표 [0] 36 21" xfId="2371"/>
    <cellStyle name="쉼표 [0] 36 22" xfId="2372"/>
    <cellStyle name="쉼표 [0] 36 23" xfId="2373"/>
    <cellStyle name="쉼표 [0] 36 24" xfId="2374"/>
    <cellStyle name="쉼표 [0] 36 25" xfId="2375"/>
    <cellStyle name="쉼표 [0] 36 26" xfId="2376"/>
    <cellStyle name="쉼표 [0] 36 27" xfId="2377"/>
    <cellStyle name="쉼표 [0] 36 28" xfId="2378"/>
    <cellStyle name="쉼표 [0] 36 29" xfId="2379"/>
    <cellStyle name="쉼표 [0] 36 3" xfId="2380"/>
    <cellStyle name="쉼표 [0] 36 4" xfId="2381"/>
    <cellStyle name="쉼표 [0] 36 5" xfId="2382"/>
    <cellStyle name="쉼표 [0] 36 6" xfId="2383"/>
    <cellStyle name="쉼표 [0] 36 7" xfId="2384"/>
    <cellStyle name="쉼표 [0] 36 8" xfId="2385"/>
    <cellStyle name="쉼표 [0] 36 9" xfId="2386"/>
    <cellStyle name="쉼표 [0] 37 10" xfId="2387"/>
    <cellStyle name="쉼표 [0] 37 11" xfId="2388"/>
    <cellStyle name="쉼표 [0] 37 12" xfId="2389"/>
    <cellStyle name="쉼표 [0] 37 13" xfId="2390"/>
    <cellStyle name="쉼표 [0] 37 14" xfId="2391"/>
    <cellStyle name="쉼표 [0] 37 15" xfId="2392"/>
    <cellStyle name="쉼표 [0] 37 16" xfId="2393"/>
    <cellStyle name="쉼표 [0] 37 17" xfId="2394"/>
    <cellStyle name="쉼표 [0] 37 18" xfId="2395"/>
    <cellStyle name="쉼표 [0] 37 19" xfId="2396"/>
    <cellStyle name="쉼표 [0] 37 2" xfId="2397"/>
    <cellStyle name="쉼표 [0] 37 3" xfId="2398"/>
    <cellStyle name="쉼표 [0] 37 4" xfId="2399"/>
    <cellStyle name="쉼표 [0] 37 5" xfId="2400"/>
    <cellStyle name="쉼표 [0] 37 6" xfId="2401"/>
    <cellStyle name="쉼표 [0] 37 7" xfId="2402"/>
    <cellStyle name="쉼표 [0] 37 8" xfId="2403"/>
    <cellStyle name="쉼표 [0] 37 9" xfId="2404"/>
    <cellStyle name="쉼표 [0] 38 10" xfId="2405"/>
    <cellStyle name="쉼표 [0] 38 11" xfId="2406"/>
    <cellStyle name="쉼표 [0] 38 12" xfId="2407"/>
    <cellStyle name="쉼표 [0] 38 13" xfId="2408"/>
    <cellStyle name="쉼표 [0] 38 14" xfId="2409"/>
    <cellStyle name="쉼표 [0] 38 15" xfId="2410"/>
    <cellStyle name="쉼표 [0] 38 16" xfId="2411"/>
    <cellStyle name="쉼표 [0] 38 17" xfId="2412"/>
    <cellStyle name="쉼표 [0] 38 18" xfId="2413"/>
    <cellStyle name="쉼표 [0] 38 19" xfId="2414"/>
    <cellStyle name="쉼표 [0] 38 2" xfId="2415"/>
    <cellStyle name="쉼표 [0] 38 20" xfId="2416"/>
    <cellStyle name="쉼표 [0] 38 21" xfId="2417"/>
    <cellStyle name="쉼표 [0] 38 22" xfId="2418"/>
    <cellStyle name="쉼표 [0] 38 23" xfId="2419"/>
    <cellStyle name="쉼표 [0] 38 24" xfId="2420"/>
    <cellStyle name="쉼표 [0] 38 25" xfId="2421"/>
    <cellStyle name="쉼표 [0] 38 26" xfId="2422"/>
    <cellStyle name="쉼표 [0] 38 27" xfId="2423"/>
    <cellStyle name="쉼표 [0] 38 28" xfId="2424"/>
    <cellStyle name="쉼표 [0] 38 29" xfId="2425"/>
    <cellStyle name="쉼표 [0] 38 3" xfId="2426"/>
    <cellStyle name="쉼표 [0] 38 4" xfId="2427"/>
    <cellStyle name="쉼표 [0] 38 5" xfId="2428"/>
    <cellStyle name="쉼표 [0] 38 6" xfId="2429"/>
    <cellStyle name="쉼표 [0] 38 7" xfId="2430"/>
    <cellStyle name="쉼표 [0] 38 8" xfId="2431"/>
    <cellStyle name="쉼표 [0] 38 9" xfId="2432"/>
    <cellStyle name="쉼표 [0] 39 10" xfId="2433"/>
    <cellStyle name="쉼표 [0] 39 11" xfId="2434"/>
    <cellStyle name="쉼표 [0] 39 12" xfId="2435"/>
    <cellStyle name="쉼표 [0] 39 13" xfId="2436"/>
    <cellStyle name="쉼표 [0] 39 14" xfId="2437"/>
    <cellStyle name="쉼표 [0] 39 15" xfId="2438"/>
    <cellStyle name="쉼표 [0] 39 16" xfId="2439"/>
    <cellStyle name="쉼표 [0] 39 17" xfId="2440"/>
    <cellStyle name="쉼표 [0] 39 18" xfId="2441"/>
    <cellStyle name="쉼표 [0] 39 19" xfId="2442"/>
    <cellStyle name="쉼표 [0] 39 2" xfId="2443"/>
    <cellStyle name="쉼표 [0] 39 20" xfId="2444"/>
    <cellStyle name="쉼표 [0] 39 21" xfId="2445"/>
    <cellStyle name="쉼표 [0] 39 22" xfId="2446"/>
    <cellStyle name="쉼표 [0] 39 23" xfId="2447"/>
    <cellStyle name="쉼표 [0] 39 24" xfId="2448"/>
    <cellStyle name="쉼표 [0] 39 25" xfId="2449"/>
    <cellStyle name="쉼표 [0] 39 26" xfId="2450"/>
    <cellStyle name="쉼표 [0] 39 27" xfId="2451"/>
    <cellStyle name="쉼표 [0] 39 28" xfId="2452"/>
    <cellStyle name="쉼표 [0] 39 29" xfId="2453"/>
    <cellStyle name="쉼표 [0] 39 3" xfId="2454"/>
    <cellStyle name="쉼표 [0] 39 4" xfId="2455"/>
    <cellStyle name="쉼표 [0] 39 5" xfId="2456"/>
    <cellStyle name="쉼표 [0] 39 6" xfId="2457"/>
    <cellStyle name="쉼표 [0] 39 7" xfId="2458"/>
    <cellStyle name="쉼표 [0] 39 8" xfId="2459"/>
    <cellStyle name="쉼표 [0] 39 9" xfId="2460"/>
    <cellStyle name="쉼표 [0] 4" xfId="2890"/>
    <cellStyle name="쉼표 [0] 40 10" xfId="2461"/>
    <cellStyle name="쉼표 [0] 40 11" xfId="2462"/>
    <cellStyle name="쉼표 [0] 40 12" xfId="2463"/>
    <cellStyle name="쉼표 [0] 40 13" xfId="2464"/>
    <cellStyle name="쉼표 [0] 40 14" xfId="2465"/>
    <cellStyle name="쉼표 [0] 40 15" xfId="2466"/>
    <cellStyle name="쉼표 [0] 40 16" xfId="2467"/>
    <cellStyle name="쉼표 [0] 40 17" xfId="2468"/>
    <cellStyle name="쉼표 [0] 40 18" xfId="2469"/>
    <cellStyle name="쉼표 [0] 40 19" xfId="2470"/>
    <cellStyle name="쉼표 [0] 40 2" xfId="2471"/>
    <cellStyle name="쉼표 [0] 40 20" xfId="2472"/>
    <cellStyle name="쉼표 [0] 40 21" xfId="2473"/>
    <cellStyle name="쉼표 [0] 40 22" xfId="2474"/>
    <cellStyle name="쉼표 [0] 40 23" xfId="2475"/>
    <cellStyle name="쉼표 [0] 40 24" xfId="2476"/>
    <cellStyle name="쉼표 [0] 40 25" xfId="2477"/>
    <cellStyle name="쉼표 [0] 40 26" xfId="2478"/>
    <cellStyle name="쉼표 [0] 40 27" xfId="2479"/>
    <cellStyle name="쉼표 [0] 40 28" xfId="2480"/>
    <cellStyle name="쉼표 [0] 40 29" xfId="2481"/>
    <cellStyle name="쉼표 [0] 40 3" xfId="2482"/>
    <cellStyle name="쉼표 [0] 40 4" xfId="2483"/>
    <cellStyle name="쉼표 [0] 40 5" xfId="2484"/>
    <cellStyle name="쉼표 [0] 40 6" xfId="2485"/>
    <cellStyle name="쉼표 [0] 40 7" xfId="2486"/>
    <cellStyle name="쉼표 [0] 40 8" xfId="2487"/>
    <cellStyle name="쉼표 [0] 40 9" xfId="2488"/>
    <cellStyle name="쉼표 [0] 41 10" xfId="2489"/>
    <cellStyle name="쉼표 [0] 41 11" xfId="2490"/>
    <cellStyle name="쉼표 [0] 41 12" xfId="2491"/>
    <cellStyle name="쉼표 [0] 41 13" xfId="2492"/>
    <cellStyle name="쉼표 [0] 41 14" xfId="2493"/>
    <cellStyle name="쉼표 [0] 41 15" xfId="2494"/>
    <cellStyle name="쉼표 [0] 41 16" xfId="2495"/>
    <cellStyle name="쉼표 [0] 41 17" xfId="2496"/>
    <cellStyle name="쉼표 [0] 41 18" xfId="2497"/>
    <cellStyle name="쉼표 [0] 41 19" xfId="2498"/>
    <cellStyle name="쉼표 [0] 41 2" xfId="2499"/>
    <cellStyle name="쉼표 [0] 41 3" xfId="2500"/>
    <cellStyle name="쉼표 [0] 41 4" xfId="2501"/>
    <cellStyle name="쉼표 [0] 41 5" xfId="2502"/>
    <cellStyle name="쉼표 [0] 41 6" xfId="2503"/>
    <cellStyle name="쉼표 [0] 41 7" xfId="2504"/>
    <cellStyle name="쉼표 [0] 41 8" xfId="2505"/>
    <cellStyle name="쉼표 [0] 41 9" xfId="2506"/>
    <cellStyle name="쉼표 [0] 42 10" xfId="2507"/>
    <cellStyle name="쉼표 [0] 42 11" xfId="2508"/>
    <cellStyle name="쉼표 [0] 42 12" xfId="2509"/>
    <cellStyle name="쉼표 [0] 42 13" xfId="2510"/>
    <cellStyle name="쉼표 [0] 42 14" xfId="2511"/>
    <cellStyle name="쉼표 [0] 42 15" xfId="2512"/>
    <cellStyle name="쉼표 [0] 42 16" xfId="2513"/>
    <cellStyle name="쉼표 [0] 42 17" xfId="2514"/>
    <cellStyle name="쉼표 [0] 42 18" xfId="2515"/>
    <cellStyle name="쉼표 [0] 42 19" xfId="2516"/>
    <cellStyle name="쉼표 [0] 42 2" xfId="2517"/>
    <cellStyle name="쉼표 [0] 42 3" xfId="2518"/>
    <cellStyle name="쉼표 [0] 42 4" xfId="2519"/>
    <cellStyle name="쉼표 [0] 42 5" xfId="2520"/>
    <cellStyle name="쉼표 [0] 42 6" xfId="2521"/>
    <cellStyle name="쉼표 [0] 42 7" xfId="2522"/>
    <cellStyle name="쉼표 [0] 42 8" xfId="2523"/>
    <cellStyle name="쉼표 [0] 42 9" xfId="2524"/>
    <cellStyle name="쉼표 [0] 43 10" xfId="2525"/>
    <cellStyle name="쉼표 [0] 43 11" xfId="2526"/>
    <cellStyle name="쉼표 [0] 43 12" xfId="2527"/>
    <cellStyle name="쉼표 [0] 43 13" xfId="2528"/>
    <cellStyle name="쉼표 [0] 43 14" xfId="2529"/>
    <cellStyle name="쉼표 [0] 43 15" xfId="2530"/>
    <cellStyle name="쉼표 [0] 43 16" xfId="2531"/>
    <cellStyle name="쉼표 [0] 43 17" xfId="2532"/>
    <cellStyle name="쉼표 [0] 43 18" xfId="2533"/>
    <cellStyle name="쉼표 [0] 43 19" xfId="2534"/>
    <cellStyle name="쉼표 [0] 43 2" xfId="2535"/>
    <cellStyle name="쉼표 [0] 43 20" xfId="2536"/>
    <cellStyle name="쉼표 [0] 43 21" xfId="2537"/>
    <cellStyle name="쉼표 [0] 43 22" xfId="2538"/>
    <cellStyle name="쉼표 [0] 43 23" xfId="2539"/>
    <cellStyle name="쉼표 [0] 43 24" xfId="2540"/>
    <cellStyle name="쉼표 [0] 43 25" xfId="2541"/>
    <cellStyle name="쉼표 [0] 43 26" xfId="2542"/>
    <cellStyle name="쉼표 [0] 43 27" xfId="2543"/>
    <cellStyle name="쉼표 [0] 43 28" xfId="2544"/>
    <cellStyle name="쉼표 [0] 43 29" xfId="2545"/>
    <cellStyle name="쉼표 [0] 43 3" xfId="2546"/>
    <cellStyle name="쉼표 [0] 43 4" xfId="2547"/>
    <cellStyle name="쉼표 [0] 43 5" xfId="2548"/>
    <cellStyle name="쉼표 [0] 43 6" xfId="2549"/>
    <cellStyle name="쉼표 [0] 43 7" xfId="2550"/>
    <cellStyle name="쉼표 [0] 43 8" xfId="2551"/>
    <cellStyle name="쉼표 [0] 43 9" xfId="2552"/>
    <cellStyle name="쉼표 [0] 44 10" xfId="2553"/>
    <cellStyle name="쉼표 [0] 44 11" xfId="2554"/>
    <cellStyle name="쉼표 [0] 44 12" xfId="2555"/>
    <cellStyle name="쉼표 [0] 44 13" xfId="2556"/>
    <cellStyle name="쉼표 [0] 44 14" xfId="2557"/>
    <cellStyle name="쉼표 [0] 44 15" xfId="2558"/>
    <cellStyle name="쉼표 [0] 44 16" xfId="2559"/>
    <cellStyle name="쉼표 [0] 44 17" xfId="2560"/>
    <cellStyle name="쉼표 [0] 44 18" xfId="2561"/>
    <cellStyle name="쉼표 [0] 44 19" xfId="2562"/>
    <cellStyle name="쉼표 [0] 44 2" xfId="2563"/>
    <cellStyle name="쉼표 [0] 44 3" xfId="2564"/>
    <cellStyle name="쉼표 [0] 44 4" xfId="2565"/>
    <cellStyle name="쉼표 [0] 44 5" xfId="2566"/>
    <cellStyle name="쉼표 [0] 44 6" xfId="2567"/>
    <cellStyle name="쉼표 [0] 44 7" xfId="2568"/>
    <cellStyle name="쉼표 [0] 44 8" xfId="2569"/>
    <cellStyle name="쉼표 [0] 44 9" xfId="2570"/>
    <cellStyle name="쉼표 [0] 45 10" xfId="2571"/>
    <cellStyle name="쉼표 [0] 45 11" xfId="2572"/>
    <cellStyle name="쉼표 [0] 45 12" xfId="2573"/>
    <cellStyle name="쉼표 [0] 45 13" xfId="2574"/>
    <cellStyle name="쉼표 [0] 45 14" xfId="2575"/>
    <cellStyle name="쉼표 [0] 45 15" xfId="2576"/>
    <cellStyle name="쉼표 [0] 45 16" xfId="2577"/>
    <cellStyle name="쉼표 [0] 45 17" xfId="2578"/>
    <cellStyle name="쉼표 [0] 45 18" xfId="2579"/>
    <cellStyle name="쉼표 [0] 45 19" xfId="2580"/>
    <cellStyle name="쉼표 [0] 45 2" xfId="2581"/>
    <cellStyle name="쉼표 [0] 45 20" xfId="2582"/>
    <cellStyle name="쉼표 [0] 45 21" xfId="2583"/>
    <cellStyle name="쉼표 [0] 45 22" xfId="2584"/>
    <cellStyle name="쉼표 [0] 45 23" xfId="2585"/>
    <cellStyle name="쉼표 [0] 45 24" xfId="2586"/>
    <cellStyle name="쉼표 [0] 45 25" xfId="2587"/>
    <cellStyle name="쉼표 [0] 45 26" xfId="2588"/>
    <cellStyle name="쉼표 [0] 45 27" xfId="2589"/>
    <cellStyle name="쉼표 [0] 45 28" xfId="2590"/>
    <cellStyle name="쉼표 [0] 45 29" xfId="2591"/>
    <cellStyle name="쉼표 [0] 45 3" xfId="2592"/>
    <cellStyle name="쉼표 [0] 45 4" xfId="2593"/>
    <cellStyle name="쉼표 [0] 45 5" xfId="2594"/>
    <cellStyle name="쉼표 [0] 45 6" xfId="2595"/>
    <cellStyle name="쉼표 [0] 45 7" xfId="2596"/>
    <cellStyle name="쉼표 [0] 45 8" xfId="2597"/>
    <cellStyle name="쉼표 [0] 45 9" xfId="2598"/>
    <cellStyle name="쉼표 [0] 46 10" xfId="2599"/>
    <cellStyle name="쉼표 [0] 46 11" xfId="2600"/>
    <cellStyle name="쉼표 [0] 46 12" xfId="2601"/>
    <cellStyle name="쉼표 [0] 46 13" xfId="2602"/>
    <cellStyle name="쉼표 [0] 46 14" xfId="2603"/>
    <cellStyle name="쉼표 [0] 46 15" xfId="2604"/>
    <cellStyle name="쉼표 [0] 46 16" xfId="2605"/>
    <cellStyle name="쉼표 [0] 46 17" xfId="2606"/>
    <cellStyle name="쉼표 [0] 46 18" xfId="2607"/>
    <cellStyle name="쉼표 [0] 46 19" xfId="2608"/>
    <cellStyle name="쉼표 [0] 46 2" xfId="2609"/>
    <cellStyle name="쉼표 [0] 46 3" xfId="2610"/>
    <cellStyle name="쉼표 [0] 46 4" xfId="2611"/>
    <cellStyle name="쉼표 [0] 46 5" xfId="2612"/>
    <cellStyle name="쉼표 [0] 46 6" xfId="2613"/>
    <cellStyle name="쉼표 [0] 46 7" xfId="2614"/>
    <cellStyle name="쉼표 [0] 46 8" xfId="2615"/>
    <cellStyle name="쉼표 [0] 46 9" xfId="2616"/>
    <cellStyle name="쉼표 [0] 47 10" xfId="2617"/>
    <cellStyle name="쉼표 [0] 47 11" xfId="2618"/>
    <cellStyle name="쉼표 [0] 47 12" xfId="2619"/>
    <cellStyle name="쉼표 [0] 47 13" xfId="2620"/>
    <cellStyle name="쉼표 [0] 47 14" xfId="2621"/>
    <cellStyle name="쉼표 [0] 47 15" xfId="2622"/>
    <cellStyle name="쉼표 [0] 47 16" xfId="2623"/>
    <cellStyle name="쉼표 [0] 47 17" xfId="2624"/>
    <cellStyle name="쉼표 [0] 47 18" xfId="2625"/>
    <cellStyle name="쉼표 [0] 47 19" xfId="2626"/>
    <cellStyle name="쉼표 [0] 47 2" xfId="2627"/>
    <cellStyle name="쉼표 [0] 47 3" xfId="2628"/>
    <cellStyle name="쉼표 [0] 47 4" xfId="2629"/>
    <cellStyle name="쉼표 [0] 47 5" xfId="2630"/>
    <cellStyle name="쉼표 [0] 47 6" xfId="2631"/>
    <cellStyle name="쉼표 [0] 47 7" xfId="2632"/>
    <cellStyle name="쉼표 [0] 47 8" xfId="2633"/>
    <cellStyle name="쉼표 [0] 47 9" xfId="2634"/>
    <cellStyle name="쉼표 [0] 5" xfId="2848"/>
    <cellStyle name="쉼표 [0] 6" xfId="2853"/>
    <cellStyle name="쉼표 [0] 6 10" xfId="2635"/>
    <cellStyle name="쉼표 [0] 6 11" xfId="2636"/>
    <cellStyle name="쉼표 [0] 6 12" xfId="2637"/>
    <cellStyle name="쉼표 [0] 6 13" xfId="2638"/>
    <cellStyle name="쉼표 [0] 6 14" xfId="2639"/>
    <cellStyle name="쉼표 [0] 6 15" xfId="2640"/>
    <cellStyle name="쉼표 [0] 6 16" xfId="2641"/>
    <cellStyle name="쉼표 [0] 6 17" xfId="2642"/>
    <cellStyle name="쉼표 [0] 6 18" xfId="2643"/>
    <cellStyle name="쉼표 [0] 6 19" xfId="2644"/>
    <cellStyle name="쉼표 [0] 6 2" xfId="2645"/>
    <cellStyle name="쉼표 [0] 6 20" xfId="2646"/>
    <cellStyle name="쉼표 [0] 6 21" xfId="2647"/>
    <cellStyle name="쉼표 [0] 6 22" xfId="2648"/>
    <cellStyle name="쉼표 [0] 6 23" xfId="2649"/>
    <cellStyle name="쉼표 [0] 6 24" xfId="2650"/>
    <cellStyle name="쉼표 [0] 6 25" xfId="2651"/>
    <cellStyle name="쉼표 [0] 6 26" xfId="2652"/>
    <cellStyle name="쉼표 [0] 6 27" xfId="2653"/>
    <cellStyle name="쉼표 [0] 6 28" xfId="2654"/>
    <cellStyle name="쉼표 [0] 6 29" xfId="2655"/>
    <cellStyle name="쉼표 [0] 6 3" xfId="2656"/>
    <cellStyle name="쉼표 [0] 6 30" xfId="2657"/>
    <cellStyle name="쉼표 [0] 6 31" xfId="2658"/>
    <cellStyle name="쉼표 [0] 6 32" xfId="2659"/>
    <cellStyle name="쉼표 [0] 6 33" xfId="2660"/>
    <cellStyle name="쉼표 [0] 6 34" xfId="2661"/>
    <cellStyle name="쉼표 [0] 6 35" xfId="2662"/>
    <cellStyle name="쉼표 [0] 6 36" xfId="2663"/>
    <cellStyle name="쉼표 [0] 6 37" xfId="2664"/>
    <cellStyle name="쉼표 [0] 6 38" xfId="2665"/>
    <cellStyle name="쉼표 [0] 6 39" xfId="2666"/>
    <cellStyle name="쉼표 [0] 6 4" xfId="2667"/>
    <cellStyle name="쉼표 [0] 6 40" xfId="2668"/>
    <cellStyle name="쉼표 [0] 6 41" xfId="2669"/>
    <cellStyle name="쉼표 [0] 6 42" xfId="2670"/>
    <cellStyle name="쉼표 [0] 6 43" xfId="2671"/>
    <cellStyle name="쉼표 [0] 6 44" xfId="2672"/>
    <cellStyle name="쉼표 [0] 6 45" xfId="2673"/>
    <cellStyle name="쉼표 [0] 6 46" xfId="2674"/>
    <cellStyle name="쉼표 [0] 6 47" xfId="2675"/>
    <cellStyle name="쉼표 [0] 6 48" xfId="2676"/>
    <cellStyle name="쉼표 [0] 6 49" xfId="2677"/>
    <cellStyle name="쉼표 [0] 6 5" xfId="2678"/>
    <cellStyle name="쉼표 [0] 6 50" xfId="2679"/>
    <cellStyle name="쉼표 [0] 6 51" xfId="2680"/>
    <cellStyle name="쉼표 [0] 6 52" xfId="2681"/>
    <cellStyle name="쉼표 [0] 6 6" xfId="2682"/>
    <cellStyle name="쉼표 [0] 6 7" xfId="2683"/>
    <cellStyle name="쉼표 [0] 6 8" xfId="2684"/>
    <cellStyle name="쉼표 [0] 6 9" xfId="2685"/>
    <cellStyle name="쉼표 [0] 8 10" xfId="2686"/>
    <cellStyle name="쉼표 [0] 8 11" xfId="2687"/>
    <cellStyle name="쉼표 [0] 8 12" xfId="2688"/>
    <cellStyle name="쉼표 [0] 8 13" xfId="2689"/>
    <cellStyle name="쉼표 [0] 8 14" xfId="2690"/>
    <cellStyle name="쉼표 [0] 8 15" xfId="2691"/>
    <cellStyle name="쉼표 [0] 8 16" xfId="2692"/>
    <cellStyle name="쉼표 [0] 8 17" xfId="2693"/>
    <cellStyle name="쉼표 [0] 8 18" xfId="2694"/>
    <cellStyle name="쉼표 [0] 8 19" xfId="2695"/>
    <cellStyle name="쉼표 [0] 8 2" xfId="2696"/>
    <cellStyle name="쉼표 [0] 8 20" xfId="2697"/>
    <cellStyle name="쉼표 [0] 8 21" xfId="2698"/>
    <cellStyle name="쉼표 [0] 8 22" xfId="2699"/>
    <cellStyle name="쉼표 [0] 8 23" xfId="2700"/>
    <cellStyle name="쉼표 [0] 8 24" xfId="2701"/>
    <cellStyle name="쉼표 [0] 8 25" xfId="2702"/>
    <cellStyle name="쉼표 [0] 8 26" xfId="2703"/>
    <cellStyle name="쉼표 [0] 8 27" xfId="2704"/>
    <cellStyle name="쉼표 [0] 8 28" xfId="2705"/>
    <cellStyle name="쉼표 [0] 8 29" xfId="2706"/>
    <cellStyle name="쉼표 [0] 8 3" xfId="2707"/>
    <cellStyle name="쉼표 [0] 8 30" xfId="2708"/>
    <cellStyle name="쉼표 [0] 8 31" xfId="2709"/>
    <cellStyle name="쉼표 [0] 8 32" xfId="2710"/>
    <cellStyle name="쉼표 [0] 8 33" xfId="2711"/>
    <cellStyle name="쉼표 [0] 8 34" xfId="2712"/>
    <cellStyle name="쉼표 [0] 8 35" xfId="2713"/>
    <cellStyle name="쉼표 [0] 8 36" xfId="2714"/>
    <cellStyle name="쉼표 [0] 8 37" xfId="2715"/>
    <cellStyle name="쉼표 [0] 8 38" xfId="2716"/>
    <cellStyle name="쉼표 [0] 8 39" xfId="2717"/>
    <cellStyle name="쉼표 [0] 8 4" xfId="2718"/>
    <cellStyle name="쉼표 [0] 8 40" xfId="2719"/>
    <cellStyle name="쉼표 [0] 8 41" xfId="2720"/>
    <cellStyle name="쉼표 [0] 8 42" xfId="2721"/>
    <cellStyle name="쉼표 [0] 8 43" xfId="2722"/>
    <cellStyle name="쉼표 [0] 8 44" xfId="2723"/>
    <cellStyle name="쉼표 [0] 8 45" xfId="2724"/>
    <cellStyle name="쉼표 [0] 8 46" xfId="2725"/>
    <cellStyle name="쉼표 [0] 8 47" xfId="2726"/>
    <cellStyle name="쉼표 [0] 8 48" xfId="2727"/>
    <cellStyle name="쉼표 [0] 8 49" xfId="2728"/>
    <cellStyle name="쉼표 [0] 8 5" xfId="2729"/>
    <cellStyle name="쉼표 [0] 8 50" xfId="2730"/>
    <cellStyle name="쉼표 [0] 8 51" xfId="2731"/>
    <cellStyle name="쉼표 [0] 8 52" xfId="2732"/>
    <cellStyle name="쉼표 [0] 8 6" xfId="2733"/>
    <cellStyle name="쉼표 [0] 8 7" xfId="2734"/>
    <cellStyle name="쉼표 [0] 8 8" xfId="2735"/>
    <cellStyle name="쉼표 [0] 8 9" xfId="2736"/>
    <cellStyle name="쉼표 [0] 9 10" xfId="2737"/>
    <cellStyle name="쉼표 [0] 9 11" xfId="2738"/>
    <cellStyle name="쉼표 [0] 9 12" xfId="2739"/>
    <cellStyle name="쉼표 [0] 9 13" xfId="2740"/>
    <cellStyle name="쉼표 [0] 9 14" xfId="2741"/>
    <cellStyle name="쉼표 [0] 9 15" xfId="2742"/>
    <cellStyle name="쉼표 [0] 9 16" xfId="2743"/>
    <cellStyle name="쉼표 [0] 9 17" xfId="2744"/>
    <cellStyle name="쉼표 [0] 9 18" xfId="2745"/>
    <cellStyle name="쉼표 [0] 9 19" xfId="2746"/>
    <cellStyle name="쉼표 [0] 9 2" xfId="2747"/>
    <cellStyle name="쉼표 [0] 9 20" xfId="2748"/>
    <cellStyle name="쉼표 [0] 9 21" xfId="2749"/>
    <cellStyle name="쉼표 [0] 9 22" xfId="2750"/>
    <cellStyle name="쉼표 [0] 9 23" xfId="2751"/>
    <cellStyle name="쉼표 [0] 9 24" xfId="2752"/>
    <cellStyle name="쉼표 [0] 9 25" xfId="2753"/>
    <cellStyle name="쉼표 [0] 9 26" xfId="2754"/>
    <cellStyle name="쉼표 [0] 9 27" xfId="2755"/>
    <cellStyle name="쉼표 [0] 9 28" xfId="2756"/>
    <cellStyle name="쉼표 [0] 9 29" xfId="2757"/>
    <cellStyle name="쉼표 [0] 9 3" xfId="2758"/>
    <cellStyle name="쉼표 [0] 9 30" xfId="2759"/>
    <cellStyle name="쉼표 [0] 9 31" xfId="2760"/>
    <cellStyle name="쉼표 [0] 9 32" xfId="2761"/>
    <cellStyle name="쉼표 [0] 9 33" xfId="2762"/>
    <cellStyle name="쉼표 [0] 9 34" xfId="2763"/>
    <cellStyle name="쉼표 [0] 9 35" xfId="2764"/>
    <cellStyle name="쉼표 [0] 9 36" xfId="2765"/>
    <cellStyle name="쉼표 [0] 9 37" xfId="2766"/>
    <cellStyle name="쉼표 [0] 9 38" xfId="2767"/>
    <cellStyle name="쉼표 [0] 9 39" xfId="2768"/>
    <cellStyle name="쉼표 [0] 9 4" xfId="2769"/>
    <cellStyle name="쉼표 [0] 9 40" xfId="2770"/>
    <cellStyle name="쉼표 [0] 9 41" xfId="2771"/>
    <cellStyle name="쉼표 [0] 9 42" xfId="2772"/>
    <cellStyle name="쉼표 [0] 9 43" xfId="2773"/>
    <cellStyle name="쉼표 [0] 9 44" xfId="2774"/>
    <cellStyle name="쉼표 [0] 9 45" xfId="2775"/>
    <cellStyle name="쉼표 [0] 9 46" xfId="2776"/>
    <cellStyle name="쉼표 [0] 9 47" xfId="2777"/>
    <cellStyle name="쉼표 [0] 9 48" xfId="2778"/>
    <cellStyle name="쉼표 [0] 9 49" xfId="2779"/>
    <cellStyle name="쉼표 [0] 9 5" xfId="2780"/>
    <cellStyle name="쉼표 [0] 9 50" xfId="2781"/>
    <cellStyle name="쉼표 [0] 9 51" xfId="2782"/>
    <cellStyle name="쉼표 [0] 9 52" xfId="2783"/>
    <cellStyle name="쉼표 [0] 9 6" xfId="2784"/>
    <cellStyle name="쉼표 [0] 9 7" xfId="2785"/>
    <cellStyle name="쉼표 [0] 9 8" xfId="2786"/>
    <cellStyle name="쉼표 [0] 9 9" xfId="2787"/>
    <cellStyle name="연결된 셀 2" xfId="2891"/>
    <cellStyle name="요약 2" xfId="2892"/>
    <cellStyle name="입력 2" xfId="2893"/>
    <cellStyle name="제목 1 2" xfId="2894"/>
    <cellStyle name="제목 2 2" xfId="2895"/>
    <cellStyle name="제목 3 2" xfId="2896"/>
    <cellStyle name="제목 4 2" xfId="2897"/>
    <cellStyle name="제목 5" xfId="2898"/>
    <cellStyle name="좋음 2" xfId="2899"/>
    <cellStyle name="출력 2" xfId="2900"/>
    <cellStyle name="표준" xfId="0" builtinId="0"/>
    <cellStyle name="표준 10" xfId="2788"/>
    <cellStyle name="표준 11" xfId="2789"/>
    <cellStyle name="표준 12 10" xfId="2790"/>
    <cellStyle name="표준 12 11" xfId="2791"/>
    <cellStyle name="표준 12 12" xfId="2792"/>
    <cellStyle name="표준 12 13" xfId="2793"/>
    <cellStyle name="표준 12 14" xfId="2794"/>
    <cellStyle name="표준 12 15" xfId="2795"/>
    <cellStyle name="표준 12 16" xfId="2796"/>
    <cellStyle name="표준 12 17" xfId="2797"/>
    <cellStyle name="표준 12 18" xfId="2798"/>
    <cellStyle name="표준 12 19" xfId="2799"/>
    <cellStyle name="표준 12 2" xfId="2800"/>
    <cellStyle name="표준 12 3" xfId="2801"/>
    <cellStyle name="표준 12 4" xfId="2802"/>
    <cellStyle name="표준 12 5" xfId="2803"/>
    <cellStyle name="표준 12 6" xfId="2804"/>
    <cellStyle name="표준 12 7" xfId="2805"/>
    <cellStyle name="표준 12 8" xfId="2806"/>
    <cellStyle name="표준 12 9" xfId="2807"/>
    <cellStyle name="표준 13 2" xfId="2808"/>
    <cellStyle name="표준 14 2" xfId="2809"/>
    <cellStyle name="표준 15 2" xfId="2810"/>
    <cellStyle name="표준 16 2" xfId="2811"/>
    <cellStyle name="표준 19 2" xfId="2812"/>
    <cellStyle name="표준 2" xfId="2813"/>
    <cellStyle name="표준 20 2" xfId="2814"/>
    <cellStyle name="표준 21 2" xfId="2815"/>
    <cellStyle name="표준 23 2" xfId="2816"/>
    <cellStyle name="표준 3" xfId="2901"/>
    <cellStyle name="표준 3 2" xfId="2817"/>
    <cellStyle name="표준 4" xfId="2818"/>
    <cellStyle name="표준 5" xfId="2819"/>
    <cellStyle name="표준 6" xfId="2820"/>
    <cellStyle name="표준 7" xfId="2821"/>
    <cellStyle name="표준 8" xfId="2822"/>
    <cellStyle name="표준 9" xfId="28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tabSelected="1" view="pageBreakPreview" zoomScale="115" zoomScaleSheetLayoutView="115" workbookViewId="0">
      <selection activeCell="E17" sqref="E17"/>
    </sheetView>
  </sheetViews>
  <sheetFormatPr defaultRowHeight="16.5"/>
  <cols>
    <col min="1" max="1" width="8.125" style="2" customWidth="1"/>
    <col min="2" max="2" width="7.625" style="2" customWidth="1"/>
    <col min="3" max="3" width="10.125" style="2" customWidth="1"/>
    <col min="4" max="4" width="12.875" style="7" customWidth="1"/>
    <col min="5" max="5" width="12.625" style="7" customWidth="1"/>
    <col min="6" max="6" width="11.125" style="16" customWidth="1"/>
    <col min="7" max="7" width="6.625" style="3" customWidth="1"/>
    <col min="8" max="8" width="8" style="1" customWidth="1"/>
    <col min="9" max="9" width="7.875" style="2" customWidth="1"/>
    <col min="10" max="10" width="10.625" style="1" customWidth="1"/>
    <col min="11" max="11" width="12.625" style="1" customWidth="1"/>
    <col min="12" max="12" width="12.5" style="39" customWidth="1"/>
    <col min="13" max="13" width="11.125" style="16" customWidth="1"/>
    <col min="14" max="14" width="8.125" style="3" bestFit="1" customWidth="1"/>
    <col min="15" max="16384" width="9" style="37"/>
  </cols>
  <sheetData>
    <row r="1" spans="1:14" ht="19.7" customHeight="1">
      <c r="A1" s="270" t="s">
        <v>134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3.5" customHeight="1" thickBot="1">
      <c r="A2" s="6" t="s">
        <v>15</v>
      </c>
      <c r="B2" s="6"/>
      <c r="C2" s="6"/>
      <c r="D2" s="4"/>
      <c r="E2" s="8"/>
      <c r="F2" s="9"/>
      <c r="G2" s="4"/>
      <c r="H2" s="6"/>
      <c r="I2" s="6"/>
      <c r="J2" s="6"/>
      <c r="K2" s="6"/>
      <c r="L2" s="40"/>
      <c r="M2" s="10"/>
      <c r="N2" s="6" t="s">
        <v>13</v>
      </c>
    </row>
    <row r="3" spans="1:14" ht="13.5" customHeight="1">
      <c r="A3" s="274" t="s">
        <v>6</v>
      </c>
      <c r="B3" s="275"/>
      <c r="C3" s="275"/>
      <c r="D3" s="275"/>
      <c r="E3" s="275"/>
      <c r="F3" s="275"/>
      <c r="G3" s="276"/>
      <c r="H3" s="274" t="s">
        <v>7</v>
      </c>
      <c r="I3" s="275"/>
      <c r="J3" s="276"/>
      <c r="K3" s="275"/>
      <c r="L3" s="275"/>
      <c r="M3" s="275"/>
      <c r="N3" s="276"/>
    </row>
    <row r="4" spans="1:14" ht="11.25" customHeight="1">
      <c r="A4" s="273" t="s">
        <v>8</v>
      </c>
      <c r="B4" s="271"/>
      <c r="C4" s="271"/>
      <c r="D4" s="65" t="s">
        <v>85</v>
      </c>
      <c r="E4" s="65" t="s">
        <v>85</v>
      </c>
      <c r="F4" s="271" t="s">
        <v>14</v>
      </c>
      <c r="G4" s="272"/>
      <c r="H4" s="273" t="s">
        <v>8</v>
      </c>
      <c r="I4" s="271"/>
      <c r="J4" s="271"/>
      <c r="K4" s="65" t="s">
        <v>85</v>
      </c>
      <c r="L4" s="65" t="s">
        <v>85</v>
      </c>
      <c r="M4" s="271" t="s">
        <v>14</v>
      </c>
      <c r="N4" s="272"/>
    </row>
    <row r="5" spans="1:14" ht="15" customHeight="1">
      <c r="A5" s="172" t="s">
        <v>0</v>
      </c>
      <c r="B5" s="173" t="s">
        <v>1</v>
      </c>
      <c r="C5" s="173" t="s">
        <v>2</v>
      </c>
      <c r="D5" s="66" t="s">
        <v>135</v>
      </c>
      <c r="E5" s="66" t="s">
        <v>136</v>
      </c>
      <c r="F5" s="67" t="s">
        <v>86</v>
      </c>
      <c r="G5" s="68" t="s">
        <v>9</v>
      </c>
      <c r="H5" s="172" t="s">
        <v>0</v>
      </c>
      <c r="I5" s="173" t="s">
        <v>1</v>
      </c>
      <c r="J5" s="173" t="s">
        <v>2</v>
      </c>
      <c r="K5" s="66" t="s">
        <v>135</v>
      </c>
      <c r="L5" s="66" t="s">
        <v>136</v>
      </c>
      <c r="M5" s="67" t="s">
        <v>12</v>
      </c>
      <c r="N5" s="68" t="s">
        <v>9</v>
      </c>
    </row>
    <row r="6" spans="1:14" s="11" customFormat="1" ht="16.5" customHeight="1">
      <c r="A6" s="263" t="s">
        <v>11</v>
      </c>
      <c r="B6" s="264"/>
      <c r="C6" s="264"/>
      <c r="D6" s="141">
        <v>3641242138</v>
      </c>
      <c r="E6" s="141">
        <f>SUM(E7+E36+E60+E56+E53)</f>
        <v>3684772738</v>
      </c>
      <c r="F6" s="84">
        <f>SUM(E6-D6)</f>
        <v>43530600</v>
      </c>
      <c r="G6" s="57">
        <f>SUM(F6/D6)</f>
        <v>1.1954876481768321E-2</v>
      </c>
      <c r="H6" s="265" t="s">
        <v>52</v>
      </c>
      <c r="I6" s="266"/>
      <c r="J6" s="267"/>
      <c r="K6" s="95">
        <v>3641242138</v>
      </c>
      <c r="L6" s="95">
        <f>SUM(L7+L26+L29+L70)</f>
        <v>3684772738</v>
      </c>
      <c r="M6" s="85">
        <f t="shared" ref="M6:M17" si="0">SUM(L6-K6)</f>
        <v>43530600</v>
      </c>
      <c r="N6" s="74">
        <f t="shared" ref="N6:N27" si="1">SUM(M6/K6)</f>
        <v>1.1954876481768321E-2</v>
      </c>
    </row>
    <row r="7" spans="1:14" ht="16.5" customHeight="1">
      <c r="A7" s="142" t="s">
        <v>88</v>
      </c>
      <c r="B7" s="277" t="s">
        <v>89</v>
      </c>
      <c r="C7" s="278"/>
      <c r="D7" s="135">
        <v>2797207200</v>
      </c>
      <c r="E7" s="135">
        <f>SUM(E8+E11)</f>
        <v>2840446800</v>
      </c>
      <c r="F7" s="86">
        <f t="shared" ref="F7:F16" si="2">SUM(E7-D7)</f>
        <v>43239600</v>
      </c>
      <c r="G7" s="71">
        <f t="shared" ref="G7:G16" si="3">SUM(F7/D7)</f>
        <v>1.5458132668899179E-2</v>
      </c>
      <c r="H7" s="161" t="s">
        <v>4</v>
      </c>
      <c r="I7" s="268" t="s">
        <v>29</v>
      </c>
      <c r="J7" s="269"/>
      <c r="K7" s="88">
        <v>277946576</v>
      </c>
      <c r="L7" s="88">
        <f>SUM(L8,L16,L19)</f>
        <v>278946576</v>
      </c>
      <c r="M7" s="87">
        <f t="shared" si="0"/>
        <v>1000000</v>
      </c>
      <c r="N7" s="73">
        <f t="shared" si="1"/>
        <v>3.5978137035946075E-3</v>
      </c>
    </row>
    <row r="8" spans="1:14" ht="16.5" customHeight="1">
      <c r="A8" s="138"/>
      <c r="B8" s="129" t="s">
        <v>3</v>
      </c>
      <c r="C8" s="136" t="s">
        <v>90</v>
      </c>
      <c r="D8" s="137">
        <v>428464000</v>
      </c>
      <c r="E8" s="137">
        <f>SUM(E9:E10)</f>
        <v>431703600</v>
      </c>
      <c r="F8" s="86">
        <f t="shared" si="2"/>
        <v>3239600</v>
      </c>
      <c r="G8" s="71">
        <f t="shared" si="3"/>
        <v>7.5609619477949143E-3</v>
      </c>
      <c r="H8" s="279"/>
      <c r="I8" s="167" t="s">
        <v>5</v>
      </c>
      <c r="J8" s="175" t="s">
        <v>10</v>
      </c>
      <c r="K8" s="115">
        <v>238120000</v>
      </c>
      <c r="L8" s="115">
        <f>SUM(L9:L15)</f>
        <v>239120000</v>
      </c>
      <c r="M8" s="87">
        <f>SUM(L8-K8)</f>
        <v>1000000</v>
      </c>
      <c r="N8" s="73">
        <f t="shared" si="1"/>
        <v>4.1995632454224757E-3</v>
      </c>
    </row>
    <row r="9" spans="1:14" ht="16.5" customHeight="1">
      <c r="A9" s="139"/>
      <c r="B9" s="140"/>
      <c r="C9" s="79" t="s">
        <v>91</v>
      </c>
      <c r="D9" s="130">
        <v>285292000</v>
      </c>
      <c r="E9" s="130">
        <v>285292000</v>
      </c>
      <c r="F9" s="86">
        <f t="shared" si="2"/>
        <v>0</v>
      </c>
      <c r="G9" s="71">
        <f t="shared" si="3"/>
        <v>0</v>
      </c>
      <c r="H9" s="280"/>
      <c r="I9" s="69"/>
      <c r="J9" s="174" t="s">
        <v>34</v>
      </c>
      <c r="K9" s="98">
        <v>177005400</v>
      </c>
      <c r="L9" s="98">
        <v>177005400</v>
      </c>
      <c r="M9" s="87">
        <f t="shared" si="0"/>
        <v>0</v>
      </c>
      <c r="N9" s="73">
        <f t="shared" si="1"/>
        <v>0</v>
      </c>
    </row>
    <row r="10" spans="1:14" ht="16.5" customHeight="1">
      <c r="A10" s="139"/>
      <c r="B10" s="132"/>
      <c r="C10" s="79" t="s">
        <v>92</v>
      </c>
      <c r="D10" s="130">
        <v>143172000</v>
      </c>
      <c r="E10" s="130">
        <v>146411600</v>
      </c>
      <c r="F10" s="86">
        <f t="shared" si="2"/>
        <v>3239600</v>
      </c>
      <c r="G10" s="71">
        <f t="shared" si="3"/>
        <v>2.2627329366077167E-2</v>
      </c>
      <c r="H10" s="280"/>
      <c r="I10" s="70"/>
      <c r="J10" s="174" t="s">
        <v>53</v>
      </c>
      <c r="K10" s="98">
        <v>17009380</v>
      </c>
      <c r="L10" s="98">
        <v>17009380</v>
      </c>
      <c r="M10" s="87">
        <f t="shared" si="0"/>
        <v>0</v>
      </c>
      <c r="N10" s="73">
        <f t="shared" si="1"/>
        <v>0</v>
      </c>
    </row>
    <row r="11" spans="1:14" s="42" customFormat="1" ht="16.5" customHeight="1">
      <c r="A11" s="139"/>
      <c r="B11" s="129" t="s">
        <v>131</v>
      </c>
      <c r="C11" s="80" t="s">
        <v>90</v>
      </c>
      <c r="D11" s="131">
        <v>2368743200</v>
      </c>
      <c r="E11" s="131">
        <f>SUM(E12:E35)</f>
        <v>2408743200</v>
      </c>
      <c r="F11" s="86">
        <f t="shared" si="2"/>
        <v>40000000</v>
      </c>
      <c r="G11" s="71">
        <f t="shared" si="3"/>
        <v>1.6886592012169153E-2</v>
      </c>
      <c r="H11" s="280"/>
      <c r="I11" s="70"/>
      <c r="J11" s="174" t="s">
        <v>23</v>
      </c>
      <c r="K11" s="98">
        <v>3480000</v>
      </c>
      <c r="L11" s="98">
        <v>3480000</v>
      </c>
      <c r="M11" s="87">
        <f t="shared" si="0"/>
        <v>0</v>
      </c>
      <c r="N11" s="73">
        <f t="shared" si="1"/>
        <v>0</v>
      </c>
    </row>
    <row r="12" spans="1:14" ht="16.5" customHeight="1">
      <c r="A12" s="139"/>
      <c r="B12" s="128" t="s">
        <v>93</v>
      </c>
      <c r="C12" s="80" t="s">
        <v>19</v>
      </c>
      <c r="D12" s="134">
        <v>260719600</v>
      </c>
      <c r="E12" s="183">
        <v>260719600</v>
      </c>
      <c r="F12" s="86">
        <f t="shared" si="2"/>
        <v>0</v>
      </c>
      <c r="G12" s="71">
        <f t="shared" si="3"/>
        <v>0</v>
      </c>
      <c r="H12" s="280"/>
      <c r="I12" s="70"/>
      <c r="J12" s="174" t="s">
        <v>54</v>
      </c>
      <c r="K12" s="99">
        <v>5520000</v>
      </c>
      <c r="L12" s="99">
        <v>5520000</v>
      </c>
      <c r="M12" s="87">
        <f t="shared" si="0"/>
        <v>0</v>
      </c>
      <c r="N12" s="73">
        <f t="shared" si="1"/>
        <v>0</v>
      </c>
    </row>
    <row r="13" spans="1:14" ht="16.5" customHeight="1">
      <c r="A13" s="139"/>
      <c r="B13" s="133"/>
      <c r="C13" s="80" t="s">
        <v>26</v>
      </c>
      <c r="D13" s="152">
        <v>251296000</v>
      </c>
      <c r="E13" s="179">
        <v>251296000</v>
      </c>
      <c r="F13" s="86">
        <f t="shared" si="2"/>
        <v>0</v>
      </c>
      <c r="G13" s="71">
        <f t="shared" si="3"/>
        <v>0</v>
      </c>
      <c r="H13" s="280"/>
      <c r="I13" s="70"/>
      <c r="J13" s="174" t="s">
        <v>55</v>
      </c>
      <c r="K13" s="99">
        <v>16346600</v>
      </c>
      <c r="L13" s="99">
        <v>16346600</v>
      </c>
      <c r="M13" s="87">
        <f t="shared" si="0"/>
        <v>0</v>
      </c>
      <c r="N13" s="73">
        <f t="shared" si="1"/>
        <v>0</v>
      </c>
    </row>
    <row r="14" spans="1:14" ht="16.5" customHeight="1">
      <c r="A14" s="139"/>
      <c r="B14" s="133"/>
      <c r="C14" s="80" t="s">
        <v>20</v>
      </c>
      <c r="D14" s="152">
        <v>164480000</v>
      </c>
      <c r="E14" s="179">
        <v>164480000</v>
      </c>
      <c r="F14" s="86">
        <f t="shared" si="2"/>
        <v>0</v>
      </c>
      <c r="G14" s="71">
        <f t="shared" si="3"/>
        <v>0</v>
      </c>
      <c r="H14" s="280"/>
      <c r="I14" s="70"/>
      <c r="J14" s="174" t="s">
        <v>56</v>
      </c>
      <c r="K14" s="99">
        <v>17958620</v>
      </c>
      <c r="L14" s="99">
        <v>17958620</v>
      </c>
      <c r="M14" s="87">
        <f t="shared" si="0"/>
        <v>0</v>
      </c>
      <c r="N14" s="73">
        <f t="shared" si="1"/>
        <v>0</v>
      </c>
    </row>
    <row r="15" spans="1:14" ht="16.5" customHeight="1">
      <c r="A15" s="139"/>
      <c r="B15" s="133"/>
      <c r="C15" s="80" t="s">
        <v>21</v>
      </c>
      <c r="D15" s="131">
        <v>38550000</v>
      </c>
      <c r="E15" s="86">
        <v>38550000</v>
      </c>
      <c r="F15" s="86">
        <f t="shared" si="2"/>
        <v>0</v>
      </c>
      <c r="G15" s="71">
        <f t="shared" si="3"/>
        <v>0</v>
      </c>
      <c r="H15" s="280"/>
      <c r="I15" s="76"/>
      <c r="J15" s="174" t="s">
        <v>57</v>
      </c>
      <c r="K15" s="99">
        <v>800000</v>
      </c>
      <c r="L15" s="99">
        <v>1800000</v>
      </c>
      <c r="M15" s="87">
        <f>SUM(L15-K15)</f>
        <v>1000000</v>
      </c>
      <c r="N15" s="73">
        <f t="shared" si="1"/>
        <v>1.25</v>
      </c>
    </row>
    <row r="16" spans="1:14" ht="16.5" customHeight="1">
      <c r="A16" s="139"/>
      <c r="B16" s="133"/>
      <c r="C16" s="80" t="s">
        <v>27</v>
      </c>
      <c r="D16" s="124">
        <v>51400000</v>
      </c>
      <c r="E16" s="180">
        <v>51400000</v>
      </c>
      <c r="F16" s="86">
        <f t="shared" si="2"/>
        <v>0</v>
      </c>
      <c r="G16" s="71">
        <f t="shared" si="3"/>
        <v>0</v>
      </c>
      <c r="H16" s="281"/>
      <c r="I16" s="159" t="s">
        <v>46</v>
      </c>
      <c r="J16" s="175" t="s">
        <v>10</v>
      </c>
      <c r="K16" s="115">
        <v>550000</v>
      </c>
      <c r="L16" s="115">
        <f>SUM(L17:L18)</f>
        <v>550000</v>
      </c>
      <c r="M16" s="87">
        <f t="shared" si="0"/>
        <v>0</v>
      </c>
      <c r="N16" s="73">
        <f t="shared" si="1"/>
        <v>0</v>
      </c>
    </row>
    <row r="17" spans="1:14" ht="16.5" customHeight="1">
      <c r="A17" s="166"/>
      <c r="B17" s="156"/>
      <c r="C17" s="190" t="s">
        <v>76</v>
      </c>
      <c r="D17" s="124">
        <v>77100000</v>
      </c>
      <c r="E17" s="180">
        <v>77100000</v>
      </c>
      <c r="F17" s="86">
        <f t="shared" ref="F17:F23" si="4">SUM(E17-D17)</f>
        <v>0</v>
      </c>
      <c r="G17" s="71">
        <f t="shared" ref="G17:G32" si="5">SUM(F17/D17)</f>
        <v>0</v>
      </c>
      <c r="H17" s="281"/>
      <c r="I17" s="167"/>
      <c r="J17" s="58" t="s">
        <v>35</v>
      </c>
      <c r="K17" s="100">
        <v>300000</v>
      </c>
      <c r="L17" s="100">
        <v>300000</v>
      </c>
      <c r="M17" s="87">
        <f t="shared" si="0"/>
        <v>0</v>
      </c>
      <c r="N17" s="73">
        <f t="shared" si="1"/>
        <v>0</v>
      </c>
    </row>
    <row r="18" spans="1:14" customFormat="1" ht="16.5" customHeight="1">
      <c r="A18" s="166"/>
      <c r="B18" s="156"/>
      <c r="C18" s="190" t="s">
        <v>94</v>
      </c>
      <c r="D18" s="153">
        <v>66820000</v>
      </c>
      <c r="E18" s="181">
        <v>66820000</v>
      </c>
      <c r="F18" s="86">
        <f t="shared" si="4"/>
        <v>0</v>
      </c>
      <c r="G18" s="71">
        <f t="shared" si="5"/>
        <v>0</v>
      </c>
      <c r="H18" s="281"/>
      <c r="I18" s="159"/>
      <c r="J18" s="58" t="s">
        <v>36</v>
      </c>
      <c r="K18" s="100">
        <v>250000</v>
      </c>
      <c r="L18" s="100">
        <v>250000</v>
      </c>
      <c r="M18" s="87">
        <f>SUM(L18-K18)</f>
        <v>0</v>
      </c>
      <c r="N18" s="73">
        <f t="shared" si="1"/>
        <v>0</v>
      </c>
    </row>
    <row r="19" spans="1:14" customFormat="1" ht="16.5" customHeight="1">
      <c r="A19" s="166"/>
      <c r="B19" s="156"/>
      <c r="C19" s="81" t="s">
        <v>77</v>
      </c>
      <c r="D19" s="153">
        <v>77100000</v>
      </c>
      <c r="E19" s="181">
        <v>77100000</v>
      </c>
      <c r="F19" s="86">
        <f t="shared" si="4"/>
        <v>0</v>
      </c>
      <c r="G19" s="71">
        <f t="shared" si="5"/>
        <v>0</v>
      </c>
      <c r="H19" s="281"/>
      <c r="I19" s="175" t="s">
        <v>47</v>
      </c>
      <c r="J19" s="175" t="s">
        <v>58</v>
      </c>
      <c r="K19" s="115">
        <v>39276576</v>
      </c>
      <c r="L19" s="115">
        <f>SUM(L20:L25)</f>
        <v>39276576</v>
      </c>
      <c r="M19" s="89">
        <f>SUM(L19-K19)</f>
        <v>0</v>
      </c>
      <c r="N19" s="73">
        <f t="shared" si="1"/>
        <v>0</v>
      </c>
    </row>
    <row r="20" spans="1:14" s="155" customFormat="1" ht="16.5" customHeight="1">
      <c r="A20" s="166"/>
      <c r="B20" s="156"/>
      <c r="C20" s="190" t="s">
        <v>95</v>
      </c>
      <c r="D20" s="153">
        <v>34272000</v>
      </c>
      <c r="E20" s="181">
        <v>34272000</v>
      </c>
      <c r="F20" s="86">
        <f t="shared" si="4"/>
        <v>0</v>
      </c>
      <c r="G20" s="71">
        <f t="shared" si="5"/>
        <v>0</v>
      </c>
      <c r="H20" s="281"/>
      <c r="I20" s="167"/>
      <c r="J20" s="59" t="s">
        <v>37</v>
      </c>
      <c r="K20" s="101">
        <v>1600000</v>
      </c>
      <c r="L20" s="101">
        <v>1600000</v>
      </c>
      <c r="M20" s="87">
        <f>SUM(L20-K20)</f>
        <v>0</v>
      </c>
      <c r="N20" s="73">
        <f t="shared" si="1"/>
        <v>0</v>
      </c>
    </row>
    <row r="21" spans="1:14" s="155" customFormat="1" ht="16.5" customHeight="1">
      <c r="A21" s="166"/>
      <c r="B21" s="156"/>
      <c r="C21" s="190" t="s">
        <v>96</v>
      </c>
      <c r="D21" s="153">
        <v>11424000</v>
      </c>
      <c r="E21" s="181">
        <v>11424000</v>
      </c>
      <c r="F21" s="86">
        <f t="shared" si="4"/>
        <v>0</v>
      </c>
      <c r="G21" s="71">
        <f t="shared" si="5"/>
        <v>0</v>
      </c>
      <c r="H21" s="281"/>
      <c r="I21" s="77"/>
      <c r="J21" s="241" t="s">
        <v>38</v>
      </c>
      <c r="K21" s="101">
        <v>21666976</v>
      </c>
      <c r="L21" s="101">
        <v>21666976</v>
      </c>
      <c r="M21" s="87">
        <f>SUM(L21-K21)</f>
        <v>0</v>
      </c>
      <c r="N21" s="73">
        <f t="shared" si="1"/>
        <v>0</v>
      </c>
    </row>
    <row r="22" spans="1:14" customFormat="1" ht="16.5" customHeight="1">
      <c r="A22" s="166"/>
      <c r="B22" s="156"/>
      <c r="C22" s="190" t="s">
        <v>97</v>
      </c>
      <c r="D22" s="153">
        <v>5140800</v>
      </c>
      <c r="E22" s="181">
        <v>5140800</v>
      </c>
      <c r="F22" s="86">
        <f t="shared" si="4"/>
        <v>0</v>
      </c>
      <c r="G22" s="71">
        <f t="shared" si="5"/>
        <v>0</v>
      </c>
      <c r="H22" s="281"/>
      <c r="I22" s="77"/>
      <c r="J22" s="59" t="s">
        <v>18</v>
      </c>
      <c r="K22" s="102">
        <v>6780000</v>
      </c>
      <c r="L22" s="102">
        <v>6780000</v>
      </c>
      <c r="M22" s="87">
        <f>SUM(L22-K22)</f>
        <v>0</v>
      </c>
      <c r="N22" s="73">
        <f t="shared" si="1"/>
        <v>0</v>
      </c>
    </row>
    <row r="23" spans="1:14" s="56" customFormat="1" ht="16.5" customHeight="1">
      <c r="A23" s="166"/>
      <c r="B23" s="154"/>
      <c r="C23" s="190" t="s">
        <v>98</v>
      </c>
      <c r="D23" s="153">
        <v>5140800</v>
      </c>
      <c r="E23" s="181">
        <v>5140800</v>
      </c>
      <c r="F23" s="86">
        <f t="shared" si="4"/>
        <v>0</v>
      </c>
      <c r="G23" s="71">
        <f t="shared" si="5"/>
        <v>0</v>
      </c>
      <c r="H23" s="281"/>
      <c r="I23" s="77"/>
      <c r="J23" s="59" t="s">
        <v>39</v>
      </c>
      <c r="K23" s="102">
        <v>6309600</v>
      </c>
      <c r="L23" s="102">
        <v>6309600</v>
      </c>
      <c r="M23" s="87">
        <f t="shared" ref="M23:M27" si="6">SUM(L23-K23)</f>
        <v>0</v>
      </c>
      <c r="N23" s="73">
        <f t="shared" si="1"/>
        <v>0</v>
      </c>
    </row>
    <row r="24" spans="1:14" s="56" customFormat="1" ht="16.5" customHeight="1">
      <c r="A24" s="139"/>
      <c r="B24" s="80" t="s">
        <v>99</v>
      </c>
      <c r="C24" s="78" t="s">
        <v>28</v>
      </c>
      <c r="D24" s="125">
        <v>96600000</v>
      </c>
      <c r="E24" s="182">
        <v>96600000</v>
      </c>
      <c r="F24" s="86">
        <f t="shared" ref="F24:F39" si="7">SUM(E24-D24)</f>
        <v>0</v>
      </c>
      <c r="G24" s="71">
        <f t="shared" si="5"/>
        <v>0</v>
      </c>
      <c r="H24" s="281"/>
      <c r="I24" s="77"/>
      <c r="J24" s="59" t="s">
        <v>40</v>
      </c>
      <c r="K24" s="103">
        <v>2200000</v>
      </c>
      <c r="L24" s="103">
        <v>2200000</v>
      </c>
      <c r="M24" s="87">
        <f t="shared" si="6"/>
        <v>0</v>
      </c>
      <c r="N24" s="73">
        <f t="shared" si="1"/>
        <v>0</v>
      </c>
    </row>
    <row r="25" spans="1:14" s="56" customFormat="1" ht="16.5" customHeight="1">
      <c r="A25" s="139"/>
      <c r="B25" s="208"/>
      <c r="C25" s="80" t="s">
        <v>100</v>
      </c>
      <c r="D25" s="125">
        <v>34500000</v>
      </c>
      <c r="E25" s="125">
        <v>34500000</v>
      </c>
      <c r="F25" s="86">
        <f t="shared" si="7"/>
        <v>0</v>
      </c>
      <c r="G25" s="71">
        <f t="shared" si="5"/>
        <v>0</v>
      </c>
      <c r="H25" s="281"/>
      <c r="I25" s="77"/>
      <c r="J25" s="230" t="s">
        <v>59</v>
      </c>
      <c r="K25" s="231">
        <v>720000</v>
      </c>
      <c r="L25" s="231">
        <v>720000</v>
      </c>
      <c r="M25" s="87">
        <f t="shared" si="6"/>
        <v>0</v>
      </c>
      <c r="N25" s="73">
        <f t="shared" si="1"/>
        <v>0</v>
      </c>
    </row>
    <row r="26" spans="1:14" ht="16.5" customHeight="1">
      <c r="A26" s="139"/>
      <c r="B26" s="191" t="s">
        <v>101</v>
      </c>
      <c r="C26" s="191" t="s">
        <v>73</v>
      </c>
      <c r="D26" s="186">
        <v>115000000</v>
      </c>
      <c r="E26" s="186">
        <v>115000000</v>
      </c>
      <c r="F26" s="86">
        <f t="shared" si="7"/>
        <v>0</v>
      </c>
      <c r="G26" s="71">
        <f t="shared" si="5"/>
        <v>0</v>
      </c>
      <c r="H26" s="161" t="s">
        <v>48</v>
      </c>
      <c r="I26" s="268" t="s">
        <v>29</v>
      </c>
      <c r="J26" s="269"/>
      <c r="K26" s="115">
        <v>275000</v>
      </c>
      <c r="L26" s="115">
        <f>SUM(L27:L28)</f>
        <v>494500</v>
      </c>
      <c r="M26" s="87">
        <f t="shared" si="6"/>
        <v>219500</v>
      </c>
      <c r="N26" s="73">
        <f t="shared" si="1"/>
        <v>0.79818181818181821</v>
      </c>
    </row>
    <row r="27" spans="1:14" s="155" customFormat="1" ht="16.5" customHeight="1">
      <c r="A27" s="139"/>
      <c r="B27" s="80" t="s">
        <v>74</v>
      </c>
      <c r="C27" s="192" t="s">
        <v>102</v>
      </c>
      <c r="D27" s="126">
        <v>27600000</v>
      </c>
      <c r="E27" s="126">
        <v>27600000</v>
      </c>
      <c r="F27" s="86">
        <f t="shared" si="7"/>
        <v>0</v>
      </c>
      <c r="G27" s="71">
        <f t="shared" si="5"/>
        <v>0</v>
      </c>
      <c r="H27" s="178"/>
      <c r="I27" s="167" t="s">
        <v>60</v>
      </c>
      <c r="J27" s="162" t="s">
        <v>61</v>
      </c>
      <c r="K27" s="104">
        <v>275000</v>
      </c>
      <c r="L27" s="104">
        <v>275000</v>
      </c>
      <c r="M27" s="87">
        <f t="shared" si="6"/>
        <v>0</v>
      </c>
      <c r="N27" s="73">
        <f t="shared" si="1"/>
        <v>0</v>
      </c>
    </row>
    <row r="28" spans="1:14" ht="16.5" customHeight="1">
      <c r="A28" s="139"/>
      <c r="B28" s="200"/>
      <c r="C28" s="192" t="s">
        <v>103</v>
      </c>
      <c r="D28" s="126">
        <v>71300000</v>
      </c>
      <c r="E28" s="126">
        <v>71300000</v>
      </c>
      <c r="F28" s="86">
        <f t="shared" si="7"/>
        <v>0</v>
      </c>
      <c r="G28" s="71">
        <f t="shared" si="5"/>
        <v>0</v>
      </c>
      <c r="H28" s="240"/>
      <c r="I28" s="159"/>
      <c r="J28" s="162" t="s">
        <v>139</v>
      </c>
      <c r="K28" s="104">
        <v>0</v>
      </c>
      <c r="L28" s="104">
        <v>219500</v>
      </c>
      <c r="M28" s="87">
        <f t="shared" ref="M28" si="8">SUM(L28-K28)</f>
        <v>219500</v>
      </c>
      <c r="N28" s="73">
        <v>1</v>
      </c>
    </row>
    <row r="29" spans="1:14" ht="16.5" customHeight="1">
      <c r="A29" s="139"/>
      <c r="B29" s="209"/>
      <c r="C29" s="191" t="s">
        <v>104</v>
      </c>
      <c r="D29" s="186">
        <v>96600000</v>
      </c>
      <c r="E29" s="186">
        <v>96600000</v>
      </c>
      <c r="F29" s="86">
        <f t="shared" si="7"/>
        <v>0</v>
      </c>
      <c r="G29" s="71">
        <f t="shared" si="5"/>
        <v>0</v>
      </c>
      <c r="H29" s="161" t="s">
        <v>49</v>
      </c>
      <c r="I29" s="268" t="s">
        <v>62</v>
      </c>
      <c r="J29" s="269"/>
      <c r="K29" s="105">
        <v>3321965053</v>
      </c>
      <c r="L29" s="105">
        <f>L30+L48+L61+L68+L55+L59+L57+L63</f>
        <v>3364138653</v>
      </c>
      <c r="M29" s="87">
        <f>SUM(L29-K29)</f>
        <v>42173600</v>
      </c>
      <c r="N29" s="73">
        <f>SUM(M29/K29)</f>
        <v>1.2695377382707223E-2</v>
      </c>
    </row>
    <row r="30" spans="1:14" s="114" customFormat="1" ht="16.5" customHeight="1">
      <c r="A30" s="139"/>
      <c r="B30" s="192" t="s">
        <v>105</v>
      </c>
      <c r="C30" s="193" t="s">
        <v>106</v>
      </c>
      <c r="D30" s="121">
        <v>75000000</v>
      </c>
      <c r="E30" s="121">
        <v>75000000</v>
      </c>
      <c r="F30" s="86">
        <f t="shared" si="7"/>
        <v>0</v>
      </c>
      <c r="G30" s="71">
        <f t="shared" si="5"/>
        <v>0</v>
      </c>
      <c r="H30" s="163"/>
      <c r="I30" s="159" t="s">
        <v>24</v>
      </c>
      <c r="J30" s="164" t="s">
        <v>10</v>
      </c>
      <c r="K30" s="105">
        <v>1043443200</v>
      </c>
      <c r="L30" s="105">
        <f>SUM(L31:L47)</f>
        <v>1043443200</v>
      </c>
      <c r="M30" s="87">
        <f>SUM(L30-K30)</f>
        <v>0</v>
      </c>
      <c r="N30" s="73">
        <f t="shared" ref="N30:N33" si="9">SUM(M30/K30)</f>
        <v>0</v>
      </c>
    </row>
    <row r="31" spans="1:14" s="155" customFormat="1" ht="16.5" customHeight="1">
      <c r="A31" s="139"/>
      <c r="B31" s="192"/>
      <c r="C31" s="194" t="s">
        <v>107</v>
      </c>
      <c r="D31" s="122">
        <v>5000000</v>
      </c>
      <c r="E31" s="122">
        <v>5000000</v>
      </c>
      <c r="F31" s="86">
        <f t="shared" si="7"/>
        <v>0</v>
      </c>
      <c r="G31" s="71">
        <f t="shared" si="5"/>
        <v>0</v>
      </c>
      <c r="H31" s="165"/>
      <c r="I31" s="167"/>
      <c r="J31" s="164" t="s">
        <v>63</v>
      </c>
      <c r="K31" s="106">
        <v>260719600</v>
      </c>
      <c r="L31" s="106">
        <v>260719600</v>
      </c>
      <c r="M31" s="87">
        <f t="shared" ref="M31:M33" si="10">SUM(L31-K31)</f>
        <v>0</v>
      </c>
      <c r="N31" s="73">
        <f t="shared" si="9"/>
        <v>0</v>
      </c>
    </row>
    <row r="32" spans="1:14" ht="16.5" customHeight="1">
      <c r="A32" s="139"/>
      <c r="B32" s="192" t="s">
        <v>108</v>
      </c>
      <c r="C32" s="194" t="s">
        <v>109</v>
      </c>
      <c r="D32" s="122">
        <v>15000000</v>
      </c>
      <c r="E32" s="122">
        <v>15000000</v>
      </c>
      <c r="F32" s="86">
        <f t="shared" si="7"/>
        <v>0</v>
      </c>
      <c r="G32" s="71">
        <f t="shared" si="5"/>
        <v>0</v>
      </c>
      <c r="H32" s="165"/>
      <c r="I32" s="169"/>
      <c r="J32" s="170" t="s">
        <v>70</v>
      </c>
      <c r="K32" s="106">
        <v>251296000</v>
      </c>
      <c r="L32" s="106">
        <v>251296000</v>
      </c>
      <c r="M32" s="87">
        <f t="shared" si="10"/>
        <v>0</v>
      </c>
      <c r="N32" s="73">
        <f t="shared" si="9"/>
        <v>0</v>
      </c>
    </row>
    <row r="33" spans="1:14" s="158" customFormat="1" ht="16.5" customHeight="1">
      <c r="A33" s="139"/>
      <c r="B33" s="192" t="s">
        <v>78</v>
      </c>
      <c r="C33" s="210" t="s">
        <v>79</v>
      </c>
      <c r="D33" s="122">
        <v>788700000</v>
      </c>
      <c r="E33" s="157">
        <v>788700000</v>
      </c>
      <c r="F33" s="86">
        <f t="shared" ref="F33" si="11">SUM(E33-D33)</f>
        <v>0</v>
      </c>
      <c r="G33" s="71">
        <f>SUM(F33/D33)</f>
        <v>0</v>
      </c>
      <c r="H33" s="165"/>
      <c r="I33" s="169"/>
      <c r="J33" s="164" t="s">
        <v>22</v>
      </c>
      <c r="K33" s="107">
        <v>164480000</v>
      </c>
      <c r="L33" s="107">
        <v>164480000</v>
      </c>
      <c r="M33" s="87">
        <f t="shared" si="10"/>
        <v>0</v>
      </c>
      <c r="N33" s="73">
        <f t="shared" si="9"/>
        <v>0</v>
      </c>
    </row>
    <row r="34" spans="1:14" s="243" customFormat="1" ht="16.5" customHeight="1">
      <c r="A34" s="248"/>
      <c r="B34" s="192" t="s">
        <v>137</v>
      </c>
      <c r="C34" s="210" t="s">
        <v>138</v>
      </c>
      <c r="D34" s="251">
        <v>0</v>
      </c>
      <c r="E34" s="157">
        <v>39000000</v>
      </c>
      <c r="F34" s="250">
        <f t="shared" ref="F34:F35" si="12">SUM(E34-D34)</f>
        <v>39000000</v>
      </c>
      <c r="G34" s="246">
        <v>1</v>
      </c>
      <c r="H34" s="245"/>
      <c r="I34" s="249"/>
      <c r="J34" s="244" t="s">
        <v>21</v>
      </c>
      <c r="K34" s="252">
        <v>38550000</v>
      </c>
      <c r="L34" s="252">
        <v>38550000</v>
      </c>
      <c r="M34" s="87">
        <v>0</v>
      </c>
      <c r="N34" s="247">
        <v>0</v>
      </c>
    </row>
    <row r="35" spans="1:14" s="114" customFormat="1" ht="16.5" customHeight="1">
      <c r="A35" s="139"/>
      <c r="B35" s="257" t="s">
        <v>141</v>
      </c>
      <c r="C35" s="254" t="s">
        <v>142</v>
      </c>
      <c r="D35" s="260">
        <v>0</v>
      </c>
      <c r="E35" s="260">
        <v>1000000</v>
      </c>
      <c r="F35" s="259">
        <f t="shared" si="12"/>
        <v>1000000</v>
      </c>
      <c r="G35" s="255">
        <v>1</v>
      </c>
      <c r="H35" s="165"/>
      <c r="I35" s="169"/>
      <c r="J35" s="170" t="s">
        <v>27</v>
      </c>
      <c r="K35" s="107">
        <v>51400000</v>
      </c>
      <c r="L35" s="107">
        <v>51400000</v>
      </c>
      <c r="M35" s="87">
        <v>0</v>
      </c>
      <c r="N35" s="73">
        <v>0</v>
      </c>
    </row>
    <row r="36" spans="1:14" ht="16.5" customHeight="1">
      <c r="A36" s="123" t="s">
        <v>110</v>
      </c>
      <c r="B36" s="285" t="s">
        <v>111</v>
      </c>
      <c r="C36" s="286"/>
      <c r="D36" s="135">
        <v>818556306</v>
      </c>
      <c r="E36" s="135">
        <f>E37+E45+E47+E51</f>
        <v>818556306</v>
      </c>
      <c r="F36" s="86">
        <f t="shared" si="7"/>
        <v>0</v>
      </c>
      <c r="G36" s="71">
        <f t="shared" ref="G36:G39" si="13">SUM(F36/D36)</f>
        <v>0</v>
      </c>
      <c r="H36" s="165"/>
      <c r="I36" s="169"/>
      <c r="J36" s="164" t="s">
        <v>76</v>
      </c>
      <c r="K36" s="106">
        <v>77100000</v>
      </c>
      <c r="L36" s="106">
        <v>77100000</v>
      </c>
      <c r="M36" s="87">
        <v>0</v>
      </c>
      <c r="N36" s="73">
        <v>0</v>
      </c>
    </row>
    <row r="37" spans="1:14" s="56" customFormat="1" ht="16.5" customHeight="1">
      <c r="A37" s="138"/>
      <c r="B37" s="80" t="s">
        <v>112</v>
      </c>
      <c r="C37" s="197" t="s">
        <v>113</v>
      </c>
      <c r="D37" s="135">
        <v>363130000</v>
      </c>
      <c r="E37" s="135">
        <f>SUM(E38:E39)</f>
        <v>363130000</v>
      </c>
      <c r="F37" s="86">
        <f t="shared" si="7"/>
        <v>0</v>
      </c>
      <c r="G37" s="71">
        <f t="shared" si="13"/>
        <v>0</v>
      </c>
      <c r="H37" s="165"/>
      <c r="I37" s="169"/>
      <c r="J37" s="168" t="s">
        <v>143</v>
      </c>
      <c r="K37" s="91">
        <v>66820000</v>
      </c>
      <c r="L37" s="91">
        <v>66820000</v>
      </c>
      <c r="M37" s="92">
        <v>0</v>
      </c>
      <c r="N37" s="73">
        <v>0</v>
      </c>
    </row>
    <row r="38" spans="1:14" ht="16.5" customHeight="1">
      <c r="A38" s="139"/>
      <c r="B38" s="209"/>
      <c r="C38" s="78" t="s">
        <v>28</v>
      </c>
      <c r="D38" s="143">
        <v>350530000</v>
      </c>
      <c r="E38" s="143">
        <v>350530000</v>
      </c>
      <c r="F38" s="86">
        <f t="shared" si="7"/>
        <v>0</v>
      </c>
      <c r="G38" s="71">
        <f t="shared" si="13"/>
        <v>0</v>
      </c>
      <c r="H38" s="165"/>
      <c r="I38" s="169"/>
      <c r="J38" s="168" t="s">
        <v>77</v>
      </c>
      <c r="K38" s="91">
        <v>77100000</v>
      </c>
      <c r="L38" s="91">
        <v>77100000</v>
      </c>
      <c r="M38" s="92">
        <v>0</v>
      </c>
      <c r="N38" s="73">
        <v>0</v>
      </c>
    </row>
    <row r="39" spans="1:14" s="155" customFormat="1" ht="16.5" customHeight="1" thickBot="1">
      <c r="A39" s="127"/>
      <c r="B39" s="232"/>
      <c r="C39" s="233" t="s">
        <v>114</v>
      </c>
      <c r="D39" s="185">
        <v>12600000</v>
      </c>
      <c r="E39" s="185">
        <v>12600000</v>
      </c>
      <c r="F39" s="117">
        <f t="shared" si="7"/>
        <v>0</v>
      </c>
      <c r="G39" s="75">
        <f t="shared" si="13"/>
        <v>0</v>
      </c>
      <c r="H39" s="160"/>
      <c r="I39" s="234"/>
      <c r="J39" s="235" t="s">
        <v>144</v>
      </c>
      <c r="K39" s="113">
        <v>34272000</v>
      </c>
      <c r="L39" s="113">
        <v>34272000</v>
      </c>
      <c r="M39" s="94">
        <v>0</v>
      </c>
      <c r="N39" s="171">
        <v>0</v>
      </c>
    </row>
    <row r="40" spans="1:14" ht="19.7" customHeight="1">
      <c r="A40" s="270" t="s">
        <v>134</v>
      </c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</row>
    <row r="41" spans="1:14" ht="18.75" customHeight="1" thickBot="1">
      <c r="A41" s="6" t="s">
        <v>25</v>
      </c>
      <c r="B41" s="6"/>
      <c r="C41" s="6"/>
      <c r="D41" s="4"/>
      <c r="E41" s="4"/>
      <c r="F41" s="9"/>
      <c r="G41" s="4"/>
      <c r="H41" s="38"/>
      <c r="I41" s="12"/>
      <c r="J41" s="13"/>
      <c r="K41" s="14"/>
      <c r="L41" s="14"/>
      <c r="M41" s="15"/>
      <c r="N41" s="6" t="s">
        <v>13</v>
      </c>
    </row>
    <row r="42" spans="1:14" ht="14.25" customHeight="1">
      <c r="A42" s="274" t="s">
        <v>6</v>
      </c>
      <c r="B42" s="275"/>
      <c r="C42" s="275"/>
      <c r="D42" s="275"/>
      <c r="E42" s="275"/>
      <c r="F42" s="275"/>
      <c r="G42" s="276"/>
      <c r="H42" s="274" t="s">
        <v>7</v>
      </c>
      <c r="I42" s="275"/>
      <c r="J42" s="275"/>
      <c r="K42" s="275"/>
      <c r="L42" s="275"/>
      <c r="M42" s="275"/>
      <c r="N42" s="276"/>
    </row>
    <row r="43" spans="1:14" ht="14.25" customHeight="1">
      <c r="A43" s="273" t="s">
        <v>8</v>
      </c>
      <c r="B43" s="271"/>
      <c r="C43" s="271"/>
      <c r="D43" s="65" t="s">
        <v>85</v>
      </c>
      <c r="E43" s="65" t="s">
        <v>85</v>
      </c>
      <c r="F43" s="271" t="s">
        <v>14</v>
      </c>
      <c r="G43" s="272"/>
      <c r="H43" s="273" t="s">
        <v>8</v>
      </c>
      <c r="I43" s="271"/>
      <c r="J43" s="271"/>
      <c r="K43" s="65" t="s">
        <v>85</v>
      </c>
      <c r="L43" s="65" t="s">
        <v>85</v>
      </c>
      <c r="M43" s="271" t="s">
        <v>14</v>
      </c>
      <c r="N43" s="272"/>
    </row>
    <row r="44" spans="1:14" ht="14.25" customHeight="1">
      <c r="A44" s="172" t="s">
        <v>0</v>
      </c>
      <c r="B44" s="173" t="s">
        <v>1</v>
      </c>
      <c r="C44" s="173" t="s">
        <v>2</v>
      </c>
      <c r="D44" s="66" t="s">
        <v>135</v>
      </c>
      <c r="E44" s="66" t="s">
        <v>136</v>
      </c>
      <c r="F44" s="67" t="s">
        <v>12</v>
      </c>
      <c r="G44" s="68" t="s">
        <v>9</v>
      </c>
      <c r="H44" s="172" t="s">
        <v>0</v>
      </c>
      <c r="I44" s="173" t="s">
        <v>1</v>
      </c>
      <c r="J44" s="173" t="s">
        <v>2</v>
      </c>
      <c r="K44" s="66" t="s">
        <v>135</v>
      </c>
      <c r="L44" s="66" t="s">
        <v>136</v>
      </c>
      <c r="M44" s="67" t="s">
        <v>12</v>
      </c>
      <c r="N44" s="68" t="s">
        <v>9</v>
      </c>
    </row>
    <row r="45" spans="1:14" s="158" customFormat="1" ht="14.25" customHeight="1">
      <c r="A45" s="139"/>
      <c r="B45" s="80" t="s">
        <v>115</v>
      </c>
      <c r="C45" s="197" t="s">
        <v>116</v>
      </c>
      <c r="D45" s="135">
        <v>13683586</v>
      </c>
      <c r="E45" s="135">
        <v>13683586</v>
      </c>
      <c r="F45" s="86">
        <f t="shared" ref="F45:F54" si="14">SUM(E45-D45)</f>
        <v>0</v>
      </c>
      <c r="G45" s="71">
        <f t="shared" ref="G45:G47" si="15">SUM(F45/D45)</f>
        <v>0</v>
      </c>
      <c r="H45" s="165"/>
      <c r="I45" s="211"/>
      <c r="J45" s="195" t="s">
        <v>130</v>
      </c>
      <c r="K45" s="91">
        <v>11424000</v>
      </c>
      <c r="L45" s="91">
        <v>11424000</v>
      </c>
      <c r="M45" s="92">
        <f t="shared" ref="M45:M60" si="16">SUM(L45-K45)</f>
        <v>0</v>
      </c>
      <c r="N45" s="256">
        <f t="shared" ref="N45:N47" si="17">SUM(M45/K45)</f>
        <v>0</v>
      </c>
    </row>
    <row r="46" spans="1:14" s="158" customFormat="1" ht="14.25" customHeight="1">
      <c r="A46" s="139"/>
      <c r="B46" s="198"/>
      <c r="C46" s="199" t="s">
        <v>73</v>
      </c>
      <c r="D46" s="143">
        <v>13683586</v>
      </c>
      <c r="E46" s="143">
        <v>13683586</v>
      </c>
      <c r="F46" s="86">
        <f t="shared" si="14"/>
        <v>0</v>
      </c>
      <c r="G46" s="71">
        <f t="shared" si="15"/>
        <v>0</v>
      </c>
      <c r="H46" s="165"/>
      <c r="I46" s="211"/>
      <c r="J46" s="195" t="s">
        <v>97</v>
      </c>
      <c r="K46" s="91">
        <v>5140800</v>
      </c>
      <c r="L46" s="91">
        <v>5140800</v>
      </c>
      <c r="M46" s="92">
        <f t="shared" si="16"/>
        <v>0</v>
      </c>
      <c r="N46" s="256">
        <f t="shared" si="17"/>
        <v>0</v>
      </c>
    </row>
    <row r="47" spans="1:14" s="158" customFormat="1" ht="14.25" customHeight="1">
      <c r="A47" s="139"/>
      <c r="B47" s="80" t="s">
        <v>74</v>
      </c>
      <c r="C47" s="197" t="s">
        <v>116</v>
      </c>
      <c r="D47" s="145">
        <v>281742720</v>
      </c>
      <c r="E47" s="145">
        <f>SUM(E48:E50)</f>
        <v>281742720</v>
      </c>
      <c r="F47" s="86">
        <f t="shared" si="14"/>
        <v>0</v>
      </c>
      <c r="G47" s="196">
        <f t="shared" si="15"/>
        <v>0</v>
      </c>
      <c r="H47" s="165"/>
      <c r="I47" s="211"/>
      <c r="J47" s="195" t="s">
        <v>87</v>
      </c>
      <c r="K47" s="222">
        <v>5140800</v>
      </c>
      <c r="L47" s="222">
        <v>5140800</v>
      </c>
      <c r="M47" s="223">
        <f t="shared" si="16"/>
        <v>0</v>
      </c>
      <c r="N47" s="256">
        <f t="shared" si="17"/>
        <v>0</v>
      </c>
    </row>
    <row r="48" spans="1:14" s="158" customFormat="1" ht="14.25" customHeight="1">
      <c r="A48" s="139"/>
      <c r="B48" s="200"/>
      <c r="C48" s="192" t="s">
        <v>117</v>
      </c>
      <c r="D48" s="143">
        <v>6706150</v>
      </c>
      <c r="E48" s="143">
        <v>6706150</v>
      </c>
      <c r="F48" s="86">
        <f t="shared" si="14"/>
        <v>0</v>
      </c>
      <c r="G48" s="71">
        <f t="shared" ref="G48:G53" si="18">SUM(F48/D48)</f>
        <v>0</v>
      </c>
      <c r="H48" s="165"/>
      <c r="I48" s="212" t="s">
        <v>64</v>
      </c>
      <c r="J48" s="258" t="s">
        <v>10</v>
      </c>
      <c r="K48" s="261">
        <v>1088579429</v>
      </c>
      <c r="L48" s="261">
        <f>SUM(L49:L54)</f>
        <v>1088579429</v>
      </c>
      <c r="M48" s="92">
        <f t="shared" si="16"/>
        <v>0</v>
      </c>
      <c r="N48" s="227">
        <f>SUM(M48/K48)</f>
        <v>0</v>
      </c>
    </row>
    <row r="49" spans="1:14" s="155" customFormat="1" ht="14.25" customHeight="1">
      <c r="A49" s="139"/>
      <c r="B49" s="200"/>
      <c r="C49" s="192" t="s">
        <v>103</v>
      </c>
      <c r="D49" s="144">
        <v>22036570</v>
      </c>
      <c r="E49" s="144">
        <v>22036570</v>
      </c>
      <c r="F49" s="86">
        <f t="shared" si="14"/>
        <v>0</v>
      </c>
      <c r="G49" s="71">
        <f t="shared" si="18"/>
        <v>0</v>
      </c>
      <c r="H49" s="72"/>
      <c r="I49" s="258" t="s">
        <v>81</v>
      </c>
      <c r="J49" s="213" t="s">
        <v>17</v>
      </c>
      <c r="K49" s="261">
        <v>433309257</v>
      </c>
      <c r="L49" s="261">
        <v>433309257</v>
      </c>
      <c r="M49" s="93">
        <f t="shared" si="16"/>
        <v>0</v>
      </c>
      <c r="N49" s="253">
        <f t="shared" ref="N49:N60" si="19">SUM(M49/K49)</f>
        <v>0</v>
      </c>
    </row>
    <row r="50" spans="1:14" s="41" customFormat="1" ht="15.75" customHeight="1">
      <c r="A50" s="139"/>
      <c r="B50" s="200"/>
      <c r="C50" s="201" t="s">
        <v>118</v>
      </c>
      <c r="D50" s="144">
        <v>253000000</v>
      </c>
      <c r="E50" s="144">
        <v>253000000</v>
      </c>
      <c r="F50" s="86">
        <f t="shared" si="14"/>
        <v>0</v>
      </c>
      <c r="G50" s="71">
        <f t="shared" si="18"/>
        <v>0</v>
      </c>
      <c r="H50" s="47"/>
      <c r="I50" s="214"/>
      <c r="J50" s="215" t="s">
        <v>80</v>
      </c>
      <c r="K50" s="261">
        <v>44856190</v>
      </c>
      <c r="L50" s="261">
        <v>44856190</v>
      </c>
      <c r="M50" s="93">
        <f t="shared" si="16"/>
        <v>0</v>
      </c>
      <c r="N50" s="253">
        <f t="shared" si="19"/>
        <v>0</v>
      </c>
    </row>
    <row r="51" spans="1:14" ht="15.75" customHeight="1">
      <c r="A51" s="139"/>
      <c r="B51" s="192" t="s">
        <v>119</v>
      </c>
      <c r="C51" s="197" t="s">
        <v>90</v>
      </c>
      <c r="D51" s="146">
        <v>160000000</v>
      </c>
      <c r="E51" s="146">
        <v>160000000</v>
      </c>
      <c r="F51" s="86">
        <f t="shared" si="14"/>
        <v>0</v>
      </c>
      <c r="G51" s="71">
        <f t="shared" si="18"/>
        <v>0</v>
      </c>
      <c r="H51" s="13"/>
      <c r="I51" s="192" t="s">
        <v>82</v>
      </c>
      <c r="J51" s="258" t="s">
        <v>73</v>
      </c>
      <c r="K51" s="261">
        <v>131052766</v>
      </c>
      <c r="L51" s="261">
        <v>131052766</v>
      </c>
      <c r="M51" s="93">
        <f t="shared" si="16"/>
        <v>0</v>
      </c>
      <c r="N51" s="253">
        <f t="shared" si="19"/>
        <v>0</v>
      </c>
    </row>
    <row r="52" spans="1:14" ht="15.75" customHeight="1">
      <c r="A52" s="139"/>
      <c r="B52" s="202"/>
      <c r="C52" s="203" t="s">
        <v>120</v>
      </c>
      <c r="D52" s="187">
        <v>160000000</v>
      </c>
      <c r="E52" s="187">
        <v>160000000</v>
      </c>
      <c r="F52" s="86">
        <f t="shared" si="14"/>
        <v>0</v>
      </c>
      <c r="G52" s="71">
        <f t="shared" si="18"/>
        <v>0</v>
      </c>
      <c r="H52" s="63"/>
      <c r="I52" s="192" t="s">
        <v>74</v>
      </c>
      <c r="J52" s="192" t="s">
        <v>32</v>
      </c>
      <c r="K52" s="261">
        <v>35004242</v>
      </c>
      <c r="L52" s="261">
        <v>35004242</v>
      </c>
      <c r="M52" s="93">
        <f t="shared" si="16"/>
        <v>0</v>
      </c>
      <c r="N52" s="253">
        <f t="shared" si="19"/>
        <v>0</v>
      </c>
    </row>
    <row r="53" spans="1:14" s="158" customFormat="1" ht="15.75" customHeight="1">
      <c r="A53" s="176" t="s">
        <v>121</v>
      </c>
      <c r="B53" s="199" t="s">
        <v>16</v>
      </c>
      <c r="C53" s="206"/>
      <c r="D53" s="188">
        <v>840000</v>
      </c>
      <c r="E53" s="189">
        <f>SUM(E54:E55)</f>
        <v>1000000</v>
      </c>
      <c r="F53" s="86">
        <f t="shared" si="14"/>
        <v>160000</v>
      </c>
      <c r="G53" s="71">
        <f t="shared" si="18"/>
        <v>0.19047619047619047</v>
      </c>
      <c r="H53" s="64"/>
      <c r="I53" s="193"/>
      <c r="J53" s="192" t="s">
        <v>33</v>
      </c>
      <c r="K53" s="261">
        <v>93756974</v>
      </c>
      <c r="L53" s="261">
        <v>93756974</v>
      </c>
      <c r="M53" s="93">
        <f t="shared" si="16"/>
        <v>0</v>
      </c>
      <c r="N53" s="253">
        <f t="shared" si="19"/>
        <v>0</v>
      </c>
    </row>
    <row r="54" spans="1:14" s="114" customFormat="1" ht="15.75" customHeight="1">
      <c r="A54" s="177"/>
      <c r="B54" s="79" t="s">
        <v>121</v>
      </c>
      <c r="C54" s="79" t="s">
        <v>122</v>
      </c>
      <c r="D54" s="148">
        <v>840000</v>
      </c>
      <c r="E54" s="148">
        <v>1000000</v>
      </c>
      <c r="F54" s="86">
        <f t="shared" si="14"/>
        <v>160000</v>
      </c>
      <c r="G54" s="71">
        <f t="shared" ref="G54" si="20">SUM(F54/D54)</f>
        <v>0.19047619047619047</v>
      </c>
      <c r="H54" s="64"/>
      <c r="I54" s="258"/>
      <c r="J54" s="228" t="s">
        <v>41</v>
      </c>
      <c r="K54" s="229">
        <v>350600000</v>
      </c>
      <c r="L54" s="229">
        <v>350600000</v>
      </c>
      <c r="M54" s="93">
        <f t="shared" si="16"/>
        <v>0</v>
      </c>
      <c r="N54" s="253">
        <f t="shared" si="19"/>
        <v>0</v>
      </c>
    </row>
    <row r="55" spans="1:14" ht="15.75" customHeight="1">
      <c r="A55" s="150"/>
      <c r="B55" s="204"/>
      <c r="C55" s="205" t="s">
        <v>123</v>
      </c>
      <c r="D55" s="184">
        <v>0</v>
      </c>
      <c r="E55" s="184">
        <v>0</v>
      </c>
      <c r="F55" s="90">
        <f t="shared" ref="F55:F62" si="21">SUM(E55-D55)</f>
        <v>0</v>
      </c>
      <c r="G55" s="71">
        <v>0</v>
      </c>
      <c r="H55" s="64"/>
      <c r="I55" s="198" t="s">
        <v>71</v>
      </c>
      <c r="J55" s="224" t="s">
        <v>10</v>
      </c>
      <c r="K55" s="225">
        <v>236000000</v>
      </c>
      <c r="L55" s="225">
        <f>L56</f>
        <v>236000000</v>
      </c>
      <c r="M55" s="96">
        <f t="shared" si="16"/>
        <v>0</v>
      </c>
      <c r="N55" s="226">
        <f t="shared" si="19"/>
        <v>0</v>
      </c>
    </row>
    <row r="56" spans="1:14" ht="15.75" customHeight="1">
      <c r="A56" s="176" t="s">
        <v>30</v>
      </c>
      <c r="B56" s="199" t="s">
        <v>16</v>
      </c>
      <c r="C56" s="206"/>
      <c r="D56" s="149">
        <v>23897632</v>
      </c>
      <c r="E56" s="149">
        <v>23897632</v>
      </c>
      <c r="F56" s="90">
        <f t="shared" si="21"/>
        <v>0</v>
      </c>
      <c r="G56" s="71">
        <v>0</v>
      </c>
      <c r="H56" s="165"/>
      <c r="I56" s="257"/>
      <c r="J56" s="257" t="s">
        <v>42</v>
      </c>
      <c r="K56" s="108">
        <v>236000000</v>
      </c>
      <c r="L56" s="108">
        <v>236000000</v>
      </c>
      <c r="M56" s="93">
        <f t="shared" si="16"/>
        <v>0</v>
      </c>
      <c r="N56" s="253">
        <f t="shared" si="19"/>
        <v>0</v>
      </c>
    </row>
    <row r="57" spans="1:14" s="155" customFormat="1" ht="15.75" customHeight="1">
      <c r="A57" s="177"/>
      <c r="B57" s="79" t="s">
        <v>30</v>
      </c>
      <c r="C57" s="79" t="s">
        <v>124</v>
      </c>
      <c r="D57" s="149">
        <v>23361766</v>
      </c>
      <c r="E57" s="149">
        <v>23361766</v>
      </c>
      <c r="F57" s="90">
        <f t="shared" si="21"/>
        <v>0</v>
      </c>
      <c r="G57" s="71">
        <f t="shared" ref="G57:G62" si="22">SUM(F57/D57)</f>
        <v>0</v>
      </c>
      <c r="H57" s="165"/>
      <c r="I57" s="257" t="s">
        <v>83</v>
      </c>
      <c r="J57" s="216" t="s">
        <v>10</v>
      </c>
      <c r="K57" s="108">
        <v>788700000</v>
      </c>
      <c r="L57" s="108">
        <f>L58</f>
        <v>788700000</v>
      </c>
      <c r="M57" s="93">
        <f t="shared" si="16"/>
        <v>0</v>
      </c>
      <c r="N57" s="253">
        <f t="shared" si="19"/>
        <v>0</v>
      </c>
    </row>
    <row r="58" spans="1:14" ht="15.75" customHeight="1">
      <c r="A58" s="150"/>
      <c r="B58" s="205"/>
      <c r="C58" s="79" t="s">
        <v>125</v>
      </c>
      <c r="D58" s="149">
        <v>23361766</v>
      </c>
      <c r="E58" s="149">
        <v>23361766</v>
      </c>
      <c r="F58" s="90">
        <f t="shared" si="21"/>
        <v>0</v>
      </c>
      <c r="G58" s="71">
        <f t="shared" si="22"/>
        <v>0</v>
      </c>
      <c r="H58" s="165"/>
      <c r="I58" s="257"/>
      <c r="J58" s="257" t="s">
        <v>84</v>
      </c>
      <c r="K58" s="108">
        <v>788700000</v>
      </c>
      <c r="L58" s="108">
        <v>788700000</v>
      </c>
      <c r="M58" s="93">
        <f t="shared" si="16"/>
        <v>0</v>
      </c>
      <c r="N58" s="253">
        <f t="shared" si="19"/>
        <v>0</v>
      </c>
    </row>
    <row r="59" spans="1:14" ht="15.75" customHeight="1">
      <c r="A59" s="147"/>
      <c r="B59" s="78"/>
      <c r="C59" s="79" t="s">
        <v>126</v>
      </c>
      <c r="D59" s="148">
        <v>535866</v>
      </c>
      <c r="E59" s="148">
        <v>535866</v>
      </c>
      <c r="F59" s="90">
        <f t="shared" si="21"/>
        <v>0</v>
      </c>
      <c r="G59" s="71">
        <f t="shared" si="22"/>
        <v>0</v>
      </c>
      <c r="H59" s="165"/>
      <c r="I59" s="257" t="s">
        <v>72</v>
      </c>
      <c r="J59" s="216" t="s">
        <v>10</v>
      </c>
      <c r="K59" s="108">
        <v>15000000</v>
      </c>
      <c r="L59" s="108">
        <f>L60</f>
        <v>15000000</v>
      </c>
      <c r="M59" s="93">
        <f t="shared" si="16"/>
        <v>0</v>
      </c>
      <c r="N59" s="253">
        <f t="shared" si="19"/>
        <v>0</v>
      </c>
    </row>
    <row r="60" spans="1:14" ht="15.75" customHeight="1">
      <c r="A60" s="176" t="s">
        <v>31</v>
      </c>
      <c r="B60" s="287" t="s">
        <v>16</v>
      </c>
      <c r="C60" s="288"/>
      <c r="D60" s="119">
        <v>741000</v>
      </c>
      <c r="E60" s="119">
        <f>E61</f>
        <v>872000</v>
      </c>
      <c r="F60" s="90">
        <f t="shared" si="21"/>
        <v>131000</v>
      </c>
      <c r="G60" s="71">
        <f t="shared" si="22"/>
        <v>0.17678812415654521</v>
      </c>
      <c r="H60" s="165"/>
      <c r="I60" s="257"/>
      <c r="J60" s="257" t="s">
        <v>75</v>
      </c>
      <c r="K60" s="108">
        <v>15000000</v>
      </c>
      <c r="L60" s="108">
        <v>15000000</v>
      </c>
      <c r="M60" s="93">
        <f t="shared" si="16"/>
        <v>0</v>
      </c>
      <c r="N60" s="253">
        <f t="shared" si="19"/>
        <v>0</v>
      </c>
    </row>
    <row r="61" spans="1:14" s="114" customFormat="1" ht="15.75" customHeight="1">
      <c r="A61" s="282"/>
      <c r="B61" s="206" t="s">
        <v>31</v>
      </c>
      <c r="C61" s="79" t="s">
        <v>127</v>
      </c>
      <c r="D61" s="118">
        <v>741000</v>
      </c>
      <c r="E61" s="118">
        <f>SUM(E62:E63)</f>
        <v>872000</v>
      </c>
      <c r="F61" s="90">
        <f t="shared" si="21"/>
        <v>131000</v>
      </c>
      <c r="G61" s="71">
        <f t="shared" si="22"/>
        <v>0.17678812415654521</v>
      </c>
      <c r="H61" s="165"/>
      <c r="I61" s="257" t="s">
        <v>132</v>
      </c>
      <c r="J61" s="216" t="s">
        <v>10</v>
      </c>
      <c r="K61" s="108">
        <v>0</v>
      </c>
      <c r="L61" s="108">
        <f>L62</f>
        <v>39000000</v>
      </c>
      <c r="M61" s="93">
        <f>SUM(L61-K61)</f>
        <v>39000000</v>
      </c>
      <c r="N61" s="253">
        <v>1</v>
      </c>
    </row>
    <row r="62" spans="1:14" s="155" customFormat="1" ht="15.75" customHeight="1">
      <c r="A62" s="283"/>
      <c r="B62" s="205"/>
      <c r="C62" s="205" t="s">
        <v>128</v>
      </c>
      <c r="D62" s="120">
        <v>700000</v>
      </c>
      <c r="E62" s="120">
        <v>800000</v>
      </c>
      <c r="F62" s="90">
        <f t="shared" si="21"/>
        <v>100000</v>
      </c>
      <c r="G62" s="71">
        <f t="shared" si="22"/>
        <v>0.14285714285714285</v>
      </c>
      <c r="H62" s="165"/>
      <c r="I62" s="257"/>
      <c r="J62" s="257" t="s">
        <v>133</v>
      </c>
      <c r="K62" s="108">
        <v>0</v>
      </c>
      <c r="L62" s="108">
        <v>39000000</v>
      </c>
      <c r="M62" s="93">
        <f t="shared" ref="M62" si="23">SUM(L62-K62)</f>
        <v>39000000</v>
      </c>
      <c r="N62" s="253">
        <v>1</v>
      </c>
    </row>
    <row r="63" spans="1:14" s="155" customFormat="1" ht="15.75" customHeight="1">
      <c r="A63" s="283"/>
      <c r="B63" s="207"/>
      <c r="C63" s="205" t="s">
        <v>129</v>
      </c>
      <c r="D63" s="151">
        <v>41000</v>
      </c>
      <c r="E63" s="151">
        <v>72000</v>
      </c>
      <c r="F63" s="90">
        <f t="shared" ref="F63" si="24">SUM(E63-D63)</f>
        <v>31000</v>
      </c>
      <c r="G63" s="71">
        <f t="shared" ref="G63" si="25">SUM(F63/D63)</f>
        <v>0.75609756097560976</v>
      </c>
      <c r="H63" s="165"/>
      <c r="I63" s="217" t="s">
        <v>45</v>
      </c>
      <c r="J63" s="217" t="s">
        <v>10</v>
      </c>
      <c r="K63" s="262">
        <v>7070424</v>
      </c>
      <c r="L63" s="262">
        <f>SUM(L64:L67)</f>
        <v>7004424</v>
      </c>
      <c r="M63" s="93">
        <f>SUM(M64:M67)</f>
        <v>-66000</v>
      </c>
      <c r="N63" s="253">
        <f t="shared" ref="N63" si="26">SUM(M63/K63)</f>
        <v>-9.3346594207080087E-3</v>
      </c>
    </row>
    <row r="64" spans="1:14" s="158" customFormat="1" ht="15.75" customHeight="1">
      <c r="A64" s="242"/>
      <c r="B64" s="79"/>
      <c r="C64" s="204"/>
      <c r="D64" s="184"/>
      <c r="E64" s="184"/>
      <c r="F64" s="90"/>
      <c r="G64" s="71"/>
      <c r="H64" s="165"/>
      <c r="I64" s="218"/>
      <c r="J64" s="217" t="s">
        <v>43</v>
      </c>
      <c r="K64" s="109">
        <v>647550</v>
      </c>
      <c r="L64" s="109">
        <v>647550</v>
      </c>
      <c r="M64" s="93">
        <f t="shared" ref="M64" si="27">SUM(L64-K64)</f>
        <v>0</v>
      </c>
      <c r="N64" s="54">
        <f t="shared" ref="N64:N68" si="28">SUM(M64/K64)</f>
        <v>0</v>
      </c>
    </row>
    <row r="65" spans="1:14" ht="15.75" customHeight="1">
      <c r="A65" s="236"/>
      <c r="B65" s="119"/>
      <c r="C65" s="119"/>
      <c r="D65" s="119"/>
      <c r="E65" s="119"/>
      <c r="F65" s="90"/>
      <c r="G65" s="71"/>
      <c r="H65" s="165"/>
      <c r="I65" s="219"/>
      <c r="J65" s="218" t="s">
        <v>44</v>
      </c>
      <c r="K65" s="110">
        <v>800000</v>
      </c>
      <c r="L65" s="110">
        <v>800000</v>
      </c>
      <c r="M65" s="93">
        <f t="shared" ref="M65:M72" si="29">SUM(L65-K65)</f>
        <v>0</v>
      </c>
      <c r="N65" s="54">
        <f t="shared" si="28"/>
        <v>0</v>
      </c>
    </row>
    <row r="66" spans="1:14" ht="15.75" customHeight="1">
      <c r="A66" s="237"/>
      <c r="B66" s="118"/>
      <c r="C66" s="118"/>
      <c r="D66" s="118"/>
      <c r="E66" s="118"/>
      <c r="F66" s="90"/>
      <c r="G66" s="71"/>
      <c r="H66" s="60"/>
      <c r="I66" s="219"/>
      <c r="J66" s="218" t="s">
        <v>65</v>
      </c>
      <c r="K66" s="110">
        <v>5622874</v>
      </c>
      <c r="L66" s="110">
        <v>5403374</v>
      </c>
      <c r="M66" s="93">
        <f t="shared" si="29"/>
        <v>-219500</v>
      </c>
      <c r="N66" s="54">
        <f t="shared" si="28"/>
        <v>-3.9036976464349012E-2</v>
      </c>
    </row>
    <row r="67" spans="1:14" s="158" customFormat="1" ht="15.75" customHeight="1">
      <c r="A67" s="238"/>
      <c r="B67" s="120"/>
      <c r="C67" s="120"/>
      <c r="D67" s="120"/>
      <c r="E67" s="120"/>
      <c r="F67" s="90"/>
      <c r="G67" s="71"/>
      <c r="H67" s="60"/>
      <c r="I67" s="219"/>
      <c r="J67" s="218" t="s">
        <v>140</v>
      </c>
      <c r="K67" s="110">
        <v>0</v>
      </c>
      <c r="L67" s="110">
        <v>153500</v>
      </c>
      <c r="M67" s="93">
        <f t="shared" ref="M67" si="30">SUM(L67-K67)</f>
        <v>153500</v>
      </c>
      <c r="N67" s="54">
        <v>1</v>
      </c>
    </row>
    <row r="68" spans="1:14" s="83" customFormat="1" ht="15.75" customHeight="1">
      <c r="A68" s="238"/>
      <c r="B68" s="120"/>
      <c r="C68" s="120"/>
      <c r="D68" s="120"/>
      <c r="E68" s="120"/>
      <c r="F68" s="90"/>
      <c r="G68" s="71"/>
      <c r="H68" s="60"/>
      <c r="I68" s="217" t="s">
        <v>66</v>
      </c>
      <c r="J68" s="217" t="s">
        <v>51</v>
      </c>
      <c r="K68" s="111">
        <v>143172000</v>
      </c>
      <c r="L68" s="111">
        <f>L69</f>
        <v>146411600</v>
      </c>
      <c r="M68" s="93">
        <f t="shared" si="29"/>
        <v>3239600</v>
      </c>
      <c r="N68" s="54">
        <f t="shared" si="28"/>
        <v>2.2627329366077167E-2</v>
      </c>
    </row>
    <row r="69" spans="1:14" ht="15.75" customHeight="1">
      <c r="A69" s="239"/>
      <c r="B69" s="151"/>
      <c r="C69" s="151"/>
      <c r="D69" s="151"/>
      <c r="E69" s="151"/>
      <c r="F69" s="90"/>
      <c r="G69" s="71"/>
      <c r="H69" s="165"/>
      <c r="I69" s="219"/>
      <c r="J69" s="219" t="s">
        <v>66</v>
      </c>
      <c r="K69" s="112">
        <v>143172000</v>
      </c>
      <c r="L69" s="112">
        <v>146411600</v>
      </c>
      <c r="M69" s="93">
        <f t="shared" si="29"/>
        <v>3239600</v>
      </c>
      <c r="N69" s="54">
        <f t="shared" ref="N69:N72" si="31">SUM(M69/K69)</f>
        <v>2.2627329366077167E-2</v>
      </c>
    </row>
    <row r="70" spans="1:14" ht="15.75" customHeight="1">
      <c r="A70" s="50"/>
      <c r="B70" s="48"/>
      <c r="C70" s="48"/>
      <c r="D70" s="44"/>
      <c r="E70" s="44"/>
      <c r="F70" s="45"/>
      <c r="G70" s="51"/>
      <c r="H70" s="161" t="s">
        <v>67</v>
      </c>
      <c r="I70" s="284" t="s">
        <v>50</v>
      </c>
      <c r="J70" s="284"/>
      <c r="K70" s="116">
        <v>41055509</v>
      </c>
      <c r="L70" s="116">
        <f>SUM(L71:L72)</f>
        <v>41193009</v>
      </c>
      <c r="M70" s="93">
        <f t="shared" si="29"/>
        <v>137500</v>
      </c>
      <c r="N70" s="54">
        <f t="shared" si="31"/>
        <v>3.3491242308066379E-3</v>
      </c>
    </row>
    <row r="71" spans="1:14" s="114" customFormat="1" ht="15.75" customHeight="1">
      <c r="A71" s="50"/>
      <c r="B71" s="48"/>
      <c r="C71" s="48"/>
      <c r="D71" s="44"/>
      <c r="E71" s="44"/>
      <c r="F71" s="45"/>
      <c r="G71" s="51"/>
      <c r="H71" s="61"/>
      <c r="I71" s="82" t="s">
        <v>67</v>
      </c>
      <c r="J71" s="82" t="s">
        <v>68</v>
      </c>
      <c r="K71" s="115">
        <v>41025509</v>
      </c>
      <c r="L71" s="115">
        <v>41132009</v>
      </c>
      <c r="M71" s="93">
        <f t="shared" si="29"/>
        <v>106500</v>
      </c>
      <c r="N71" s="54">
        <f t="shared" si="31"/>
        <v>2.5959458540782518E-3</v>
      </c>
    </row>
    <row r="72" spans="1:14" s="42" customFormat="1" ht="15.75" customHeight="1" thickBot="1">
      <c r="A72" s="52"/>
      <c r="B72" s="49"/>
      <c r="C72" s="49"/>
      <c r="D72" s="46"/>
      <c r="E72" s="46"/>
      <c r="F72" s="43"/>
      <c r="G72" s="53"/>
      <c r="H72" s="62"/>
      <c r="I72" s="220"/>
      <c r="J72" s="221" t="s">
        <v>69</v>
      </c>
      <c r="K72" s="97">
        <v>30000</v>
      </c>
      <c r="L72" s="97">
        <v>61000</v>
      </c>
      <c r="M72" s="94">
        <f t="shared" si="29"/>
        <v>31000</v>
      </c>
      <c r="N72" s="55">
        <f t="shared" si="31"/>
        <v>1.0333333333333334</v>
      </c>
    </row>
    <row r="202" spans="1:14" s="1" customFormat="1" ht="17.25" thickBot="1">
      <c r="A202" s="2"/>
      <c r="B202" s="2"/>
      <c r="C202" s="2"/>
      <c r="D202" s="7"/>
      <c r="E202" s="7"/>
      <c r="F202" s="16"/>
      <c r="G202" s="3"/>
      <c r="I202" s="2"/>
      <c r="L202" s="39"/>
      <c r="M202" s="16"/>
      <c r="N202" s="3"/>
    </row>
    <row r="203" spans="1:14" s="1" customFormat="1">
      <c r="A203" s="17"/>
      <c r="B203" s="18"/>
      <c r="C203" s="18"/>
      <c r="D203" s="19"/>
      <c r="E203" s="19"/>
      <c r="F203" s="20"/>
      <c r="G203" s="21"/>
      <c r="H203" s="22"/>
      <c r="I203" s="18"/>
      <c r="J203" s="22"/>
      <c r="K203" s="23"/>
      <c r="L203" s="39"/>
      <c r="M203" s="16"/>
      <c r="N203" s="3"/>
    </row>
    <row r="204" spans="1:14" s="1" customFormat="1">
      <c r="A204" s="24"/>
      <c r="B204" s="5"/>
      <c r="C204" s="5"/>
      <c r="D204" s="25"/>
      <c r="E204" s="25"/>
      <c r="F204" s="26"/>
      <c r="G204" s="27"/>
      <c r="H204" s="28"/>
      <c r="I204" s="5"/>
      <c r="J204" s="28"/>
      <c r="K204" s="29"/>
      <c r="L204" s="39"/>
      <c r="M204" s="16"/>
      <c r="N204" s="3"/>
    </row>
    <row r="205" spans="1:14" s="1" customFormat="1">
      <c r="A205" s="24"/>
      <c r="B205" s="5"/>
      <c r="C205" s="5"/>
      <c r="D205" s="25"/>
      <c r="E205" s="25"/>
      <c r="F205" s="26"/>
      <c r="G205" s="27"/>
      <c r="H205" s="28"/>
      <c r="I205" s="5"/>
      <c r="J205" s="28"/>
      <c r="K205" s="29"/>
      <c r="L205" s="39"/>
      <c r="M205" s="16"/>
      <c r="N205" s="3"/>
    </row>
    <row r="206" spans="1:14" s="1" customFormat="1">
      <c r="A206" s="24"/>
      <c r="B206" s="5"/>
      <c r="C206" s="5"/>
      <c r="D206" s="25"/>
      <c r="E206" s="25"/>
      <c r="F206" s="26"/>
      <c r="G206" s="27"/>
      <c r="H206" s="28"/>
      <c r="I206" s="5"/>
      <c r="J206" s="28"/>
      <c r="K206" s="29"/>
      <c r="L206" s="39"/>
      <c r="M206" s="16"/>
      <c r="N206" s="3"/>
    </row>
    <row r="207" spans="1:14" s="1" customFormat="1">
      <c r="A207" s="24"/>
      <c r="B207" s="5"/>
      <c r="C207" s="5"/>
      <c r="D207" s="25"/>
      <c r="E207" s="25"/>
      <c r="F207" s="26"/>
      <c r="G207" s="27"/>
      <c r="H207" s="28"/>
      <c r="I207" s="5"/>
      <c r="J207" s="28"/>
      <c r="K207" s="29"/>
      <c r="L207" s="39"/>
      <c r="M207" s="16"/>
      <c r="N207" s="3"/>
    </row>
    <row r="208" spans="1:14" s="1" customFormat="1">
      <c r="A208" s="24"/>
      <c r="B208" s="5"/>
      <c r="C208" s="5"/>
      <c r="D208" s="25"/>
      <c r="E208" s="25"/>
      <c r="F208" s="26"/>
      <c r="G208" s="27"/>
      <c r="H208" s="28"/>
      <c r="I208" s="5"/>
      <c r="J208" s="28"/>
      <c r="K208" s="29"/>
      <c r="L208" s="39"/>
      <c r="M208" s="16"/>
      <c r="N208" s="3"/>
    </row>
    <row r="209" spans="1:14" s="1" customFormat="1">
      <c r="A209" s="24"/>
      <c r="B209" s="5"/>
      <c r="C209" s="5"/>
      <c r="D209" s="25"/>
      <c r="E209" s="25"/>
      <c r="F209" s="26"/>
      <c r="G209" s="27"/>
      <c r="H209" s="28"/>
      <c r="I209" s="5"/>
      <c r="J209" s="28"/>
      <c r="K209" s="29"/>
      <c r="L209" s="39"/>
      <c r="M209" s="16"/>
      <c r="N209" s="3"/>
    </row>
    <row r="210" spans="1:14" s="1" customFormat="1">
      <c r="A210" s="24"/>
      <c r="B210" s="5"/>
      <c r="C210" s="5"/>
      <c r="D210" s="25"/>
      <c r="E210" s="25"/>
      <c r="F210" s="26"/>
      <c r="G210" s="27"/>
      <c r="H210" s="28"/>
      <c r="I210" s="5"/>
      <c r="J210" s="28"/>
      <c r="K210" s="29"/>
      <c r="L210" s="39"/>
      <c r="M210" s="16"/>
      <c r="N210" s="3"/>
    </row>
    <row r="211" spans="1:14" s="1" customFormat="1">
      <c r="A211" s="24"/>
      <c r="B211" s="5"/>
      <c r="C211" s="5"/>
      <c r="D211" s="25"/>
      <c r="E211" s="25"/>
      <c r="F211" s="26"/>
      <c r="G211" s="27"/>
      <c r="H211" s="28"/>
      <c r="I211" s="5"/>
      <c r="J211" s="28"/>
      <c r="K211" s="29"/>
      <c r="L211" s="39"/>
      <c r="M211" s="16"/>
      <c r="N211" s="3"/>
    </row>
    <row r="212" spans="1:14" s="1" customFormat="1">
      <c r="A212" s="24"/>
      <c r="B212" s="5"/>
      <c r="C212" s="5"/>
      <c r="D212" s="25"/>
      <c r="E212" s="25"/>
      <c r="F212" s="26"/>
      <c r="G212" s="27"/>
      <c r="H212" s="28"/>
      <c r="I212" s="5"/>
      <c r="J212" s="28"/>
      <c r="K212" s="29"/>
      <c r="L212" s="39"/>
      <c r="M212" s="16"/>
      <c r="N212" s="3"/>
    </row>
    <row r="213" spans="1:14" s="1" customFormat="1">
      <c r="A213" s="24"/>
      <c r="B213" s="5"/>
      <c r="C213" s="5"/>
      <c r="D213" s="25"/>
      <c r="E213" s="25"/>
      <c r="F213" s="26"/>
      <c r="G213" s="27"/>
      <c r="H213" s="28"/>
      <c r="I213" s="5"/>
      <c r="J213" s="28"/>
      <c r="K213" s="29"/>
      <c r="L213" s="39"/>
      <c r="M213" s="16"/>
      <c r="N213" s="3"/>
    </row>
    <row r="214" spans="1:14" s="1" customFormat="1">
      <c r="A214" s="24"/>
      <c r="B214" s="5"/>
      <c r="C214" s="5"/>
      <c r="D214" s="25"/>
      <c r="E214" s="25"/>
      <c r="F214" s="26"/>
      <c r="G214" s="27"/>
      <c r="H214" s="28"/>
      <c r="I214" s="5"/>
      <c r="J214" s="28"/>
      <c r="K214" s="29"/>
      <c r="L214" s="39"/>
      <c r="M214" s="16"/>
      <c r="N214" s="3"/>
    </row>
    <row r="215" spans="1:14" s="1" customFormat="1">
      <c r="A215" s="24"/>
      <c r="B215" s="5"/>
      <c r="C215" s="5"/>
      <c r="D215" s="25"/>
      <c r="E215" s="25"/>
      <c r="F215" s="26"/>
      <c r="G215" s="27"/>
      <c r="H215" s="28"/>
      <c r="I215" s="5"/>
      <c r="J215" s="28"/>
      <c r="K215" s="29"/>
      <c r="L215" s="39"/>
      <c r="M215" s="16"/>
      <c r="N215" s="3"/>
    </row>
    <row r="216" spans="1:14" s="1" customFormat="1">
      <c r="A216" s="24"/>
      <c r="B216" s="5"/>
      <c r="C216" s="5"/>
      <c r="D216" s="25"/>
      <c r="E216" s="25"/>
      <c r="F216" s="26"/>
      <c r="G216" s="27"/>
      <c r="H216" s="28"/>
      <c r="I216" s="5"/>
      <c r="J216" s="28"/>
      <c r="K216" s="29"/>
      <c r="L216" s="39"/>
      <c r="M216" s="16"/>
      <c r="N216" s="3"/>
    </row>
    <row r="217" spans="1:14" s="1" customFormat="1">
      <c r="A217" s="24"/>
      <c r="B217" s="5"/>
      <c r="C217" s="5"/>
      <c r="D217" s="25"/>
      <c r="E217" s="25"/>
      <c r="F217" s="26"/>
      <c r="G217" s="27"/>
      <c r="H217" s="28"/>
      <c r="I217" s="5"/>
      <c r="J217" s="28"/>
      <c r="K217" s="29"/>
      <c r="L217" s="39"/>
      <c r="M217" s="16"/>
      <c r="N217" s="3"/>
    </row>
    <row r="218" spans="1:14" s="1" customFormat="1">
      <c r="A218" s="24"/>
      <c r="B218" s="5"/>
      <c r="C218" s="5"/>
      <c r="D218" s="25"/>
      <c r="E218" s="25"/>
      <c r="F218" s="26"/>
      <c r="G218" s="27"/>
      <c r="H218" s="28"/>
      <c r="I218" s="5"/>
      <c r="J218" s="28"/>
      <c r="K218" s="29"/>
      <c r="L218" s="39"/>
      <c r="M218" s="16"/>
      <c r="N218" s="3"/>
    </row>
    <row r="219" spans="1:14" s="1" customFormat="1">
      <c r="A219" s="24"/>
      <c r="B219" s="5"/>
      <c r="C219" s="5"/>
      <c r="D219" s="25"/>
      <c r="E219" s="25"/>
      <c r="F219" s="26"/>
      <c r="G219" s="27"/>
      <c r="H219" s="28"/>
      <c r="I219" s="5"/>
      <c r="J219" s="28"/>
      <c r="K219" s="29"/>
      <c r="L219" s="39"/>
      <c r="M219" s="16"/>
      <c r="N219" s="3"/>
    </row>
    <row r="220" spans="1:14" s="1" customFormat="1">
      <c r="A220" s="24"/>
      <c r="B220" s="5"/>
      <c r="C220" s="5"/>
      <c r="D220" s="25"/>
      <c r="E220" s="25"/>
      <c r="F220" s="26"/>
      <c r="G220" s="27"/>
      <c r="H220" s="28"/>
      <c r="I220" s="5"/>
      <c r="J220" s="28"/>
      <c r="K220" s="29"/>
      <c r="L220" s="39"/>
      <c r="M220" s="16"/>
      <c r="N220" s="3"/>
    </row>
    <row r="221" spans="1:14" s="1" customFormat="1">
      <c r="A221" s="24"/>
      <c r="B221" s="5"/>
      <c r="C221" s="5"/>
      <c r="D221" s="25"/>
      <c r="E221" s="25"/>
      <c r="F221" s="26"/>
      <c r="G221" s="27"/>
      <c r="H221" s="28"/>
      <c r="I221" s="5"/>
      <c r="J221" s="28"/>
      <c r="K221" s="29"/>
      <c r="L221" s="39"/>
      <c r="M221" s="16"/>
      <c r="N221" s="3"/>
    </row>
    <row r="222" spans="1:14" s="1" customFormat="1">
      <c r="A222" s="24"/>
      <c r="B222" s="5"/>
      <c r="C222" s="5"/>
      <c r="D222" s="25"/>
      <c r="E222" s="25"/>
      <c r="F222" s="26"/>
      <c r="G222" s="27"/>
      <c r="H222" s="28"/>
      <c r="I222" s="5"/>
      <c r="J222" s="28"/>
      <c r="K222" s="29"/>
      <c r="L222" s="39"/>
      <c r="M222" s="16"/>
      <c r="N222" s="3"/>
    </row>
    <row r="223" spans="1:14" s="1" customFormat="1">
      <c r="A223" s="24"/>
      <c r="B223" s="5"/>
      <c r="C223" s="5"/>
      <c r="D223" s="25"/>
      <c r="E223" s="25"/>
      <c r="F223" s="26"/>
      <c r="G223" s="27"/>
      <c r="H223" s="28"/>
      <c r="I223" s="5"/>
      <c r="J223" s="28"/>
      <c r="K223" s="29"/>
      <c r="L223" s="39"/>
      <c r="M223" s="16"/>
      <c r="N223" s="3"/>
    </row>
    <row r="224" spans="1:14" s="1" customFormat="1">
      <c r="A224" s="24"/>
      <c r="B224" s="5"/>
      <c r="C224" s="5"/>
      <c r="D224" s="25"/>
      <c r="E224" s="25"/>
      <c r="F224" s="26"/>
      <c r="G224" s="27"/>
      <c r="H224" s="28"/>
      <c r="I224" s="5"/>
      <c r="J224" s="28"/>
      <c r="K224" s="29"/>
      <c r="L224" s="39"/>
      <c r="M224" s="16"/>
      <c r="N224" s="3"/>
    </row>
    <row r="225" spans="1:14" s="1" customFormat="1">
      <c r="A225" s="24"/>
      <c r="B225" s="5"/>
      <c r="C225" s="5"/>
      <c r="D225" s="25"/>
      <c r="E225" s="25"/>
      <c r="F225" s="26"/>
      <c r="G225" s="27"/>
      <c r="H225" s="28"/>
      <c r="I225" s="5"/>
      <c r="J225" s="28"/>
      <c r="K225" s="29"/>
      <c r="L225" s="39"/>
      <c r="M225" s="16"/>
      <c r="N225" s="3"/>
    </row>
    <row r="226" spans="1:14" s="1" customFormat="1">
      <c r="A226" s="24"/>
      <c r="B226" s="5"/>
      <c r="C226" s="5"/>
      <c r="D226" s="25"/>
      <c r="E226" s="25"/>
      <c r="F226" s="26"/>
      <c r="G226" s="27"/>
      <c r="H226" s="28"/>
      <c r="I226" s="5"/>
      <c r="J226" s="28"/>
      <c r="K226" s="29"/>
      <c r="L226" s="39"/>
      <c r="M226" s="16"/>
      <c r="N226" s="3"/>
    </row>
    <row r="227" spans="1:14" s="1" customFormat="1">
      <c r="A227" s="24"/>
      <c r="B227" s="5"/>
      <c r="C227" s="5"/>
      <c r="D227" s="25"/>
      <c r="E227" s="25"/>
      <c r="F227" s="26"/>
      <c r="G227" s="27"/>
      <c r="H227" s="28"/>
      <c r="I227" s="5"/>
      <c r="J227" s="28"/>
      <c r="K227" s="29"/>
      <c r="L227" s="39"/>
      <c r="M227" s="16"/>
      <c r="N227" s="3"/>
    </row>
    <row r="228" spans="1:14" s="1" customFormat="1">
      <c r="A228" s="24"/>
      <c r="B228" s="5"/>
      <c r="C228" s="5"/>
      <c r="D228" s="25"/>
      <c r="E228" s="25"/>
      <c r="F228" s="26"/>
      <c r="G228" s="27"/>
      <c r="H228" s="28"/>
      <c r="I228" s="5"/>
      <c r="J228" s="28"/>
      <c r="K228" s="29"/>
      <c r="L228" s="39"/>
      <c r="M228" s="16"/>
      <c r="N228" s="3"/>
    </row>
    <row r="229" spans="1:14" s="1" customFormat="1">
      <c r="A229" s="24"/>
      <c r="B229" s="5"/>
      <c r="C229" s="5"/>
      <c r="D229" s="25"/>
      <c r="E229" s="25"/>
      <c r="F229" s="26"/>
      <c r="G229" s="27"/>
      <c r="H229" s="28"/>
      <c r="I229" s="5"/>
      <c r="J229" s="28"/>
      <c r="K229" s="29"/>
      <c r="L229" s="39"/>
      <c r="M229" s="16"/>
      <c r="N229" s="3"/>
    </row>
    <row r="230" spans="1:14" s="1" customFormat="1">
      <c r="A230" s="24"/>
      <c r="B230" s="5"/>
      <c r="C230" s="5"/>
      <c r="D230" s="25"/>
      <c r="E230" s="25"/>
      <c r="F230" s="26"/>
      <c r="G230" s="27"/>
      <c r="H230" s="28"/>
      <c r="I230" s="5"/>
      <c r="J230" s="28"/>
      <c r="K230" s="29"/>
      <c r="L230" s="39"/>
      <c r="M230" s="16"/>
      <c r="N230" s="3"/>
    </row>
    <row r="231" spans="1:14" s="1" customFormat="1" ht="17.25" thickBot="1">
      <c r="A231" s="30"/>
      <c r="B231" s="31"/>
      <c r="C231" s="31"/>
      <c r="D231" s="32"/>
      <c r="E231" s="32"/>
      <c r="F231" s="33"/>
      <c r="G231" s="34"/>
      <c r="H231" s="35"/>
      <c r="I231" s="31"/>
      <c r="J231" s="35"/>
      <c r="K231" s="36"/>
      <c r="L231" s="39"/>
      <c r="M231" s="16"/>
      <c r="N231" s="3"/>
    </row>
  </sheetData>
  <mergeCells count="25">
    <mergeCell ref="A61:A63"/>
    <mergeCell ref="I70:J70"/>
    <mergeCell ref="B36:C36"/>
    <mergeCell ref="B60:C60"/>
    <mergeCell ref="I29:J29"/>
    <mergeCell ref="A1:N1"/>
    <mergeCell ref="A3:G3"/>
    <mergeCell ref="H3:N3"/>
    <mergeCell ref="A4:C4"/>
    <mergeCell ref="F4:G4"/>
    <mergeCell ref="H4:J4"/>
    <mergeCell ref="M4:N4"/>
    <mergeCell ref="A6:C6"/>
    <mergeCell ref="H6:J6"/>
    <mergeCell ref="I7:J7"/>
    <mergeCell ref="A40:N40"/>
    <mergeCell ref="M43:N43"/>
    <mergeCell ref="A43:C43"/>
    <mergeCell ref="F43:G43"/>
    <mergeCell ref="H43:J43"/>
    <mergeCell ref="A42:G42"/>
    <mergeCell ref="H42:N42"/>
    <mergeCell ref="B7:C7"/>
    <mergeCell ref="I26:J26"/>
    <mergeCell ref="H8:H25"/>
  </mergeCells>
  <phoneticPr fontId="15" type="noConversion"/>
  <printOptions horizontalCentered="1"/>
  <pageMargins left="0.25" right="0.23622047244094491" top="0.47" bottom="0.21" header="0.31496062992125984" footer="0.31496062992125984"/>
  <pageSetup paperSize="9" scale="85" orientation="landscape" horizontalDpi="4294967293" r:id="rId1"/>
  <rowBreaks count="1" manualBreakCount="1">
    <brk id="3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세입세출총괄표</vt:lpstr>
      <vt:lpstr>세입세출총괄표!Print_Area</vt:lpstr>
    </vt:vector>
  </TitlesOfParts>
  <Company>WinXP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admin</cp:lastModifiedBy>
  <cp:lastPrinted>2019-11-04T03:36:28Z</cp:lastPrinted>
  <dcterms:created xsi:type="dcterms:W3CDTF">2012-03-13T05:04:45Z</dcterms:created>
  <dcterms:modified xsi:type="dcterms:W3CDTF">2019-11-13T01:44:01Z</dcterms:modified>
</cp:coreProperties>
</file>